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8\"/>
    </mc:Choice>
  </mc:AlternateContent>
  <bookViews>
    <workbookView xWindow="32760" yWindow="4125" windowWidth="6165" windowHeight="3045" tabRatio="601" firstSheet="4" activeTab="7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2025-2027'!$A$354:$I$1303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2025-2027'!$A$1:$O$1175</definedName>
    <definedName name="_xlnm.Print_Area" localSheetId="2">'Прил.3 Ведомственная 2025-2027'!$A$1:$J$1238</definedName>
    <definedName name="_xlnm.Print_Area" localSheetId="3">'Прил.4 Муницип.программы 25-27'!$A$1:$G$969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E19" i="113" l="1"/>
  <c r="D19" i="113"/>
  <c r="C19" i="113"/>
  <c r="E56" i="113"/>
  <c r="D56" i="113"/>
  <c r="C56" i="113"/>
  <c r="M1178" i="71"/>
  <c r="J1178" i="71"/>
  <c r="G1178" i="71"/>
  <c r="E45" i="113"/>
  <c r="D45" i="113"/>
  <c r="C45" i="113"/>
  <c r="H34" i="126"/>
  <c r="E35" i="126"/>
  <c r="E38" i="126"/>
  <c r="K34" i="126"/>
  <c r="J34" i="126"/>
  <c r="G34" i="126"/>
  <c r="E34" i="126"/>
  <c r="D34" i="126"/>
  <c r="E33" i="126"/>
  <c r="E21" i="126"/>
  <c r="D21" i="126"/>
  <c r="F24" i="126"/>
  <c r="E24" i="126"/>
  <c r="E22" i="126"/>
  <c r="D19" i="126"/>
  <c r="E19" i="126"/>
  <c r="I38" i="126"/>
  <c r="F38" i="126"/>
  <c r="C38" i="126"/>
  <c r="E23" i="126"/>
  <c r="G19" i="126"/>
  <c r="I37" i="126"/>
  <c r="F37" i="126"/>
  <c r="C37" i="126"/>
  <c r="K19" i="126"/>
  <c r="J19" i="126"/>
  <c r="H33" i="126"/>
  <c r="H19" i="126"/>
  <c r="I36" i="126"/>
  <c r="I35" i="126"/>
  <c r="F36" i="126"/>
  <c r="F35" i="126"/>
  <c r="C36" i="126"/>
  <c r="C35" i="126"/>
  <c r="C23" i="115"/>
  <c r="C17" i="115"/>
  <c r="C22" i="115"/>
  <c r="C29" i="113"/>
  <c r="C18" i="115"/>
  <c r="H20" i="119"/>
  <c r="I33" i="126"/>
  <c r="F33" i="126"/>
  <c r="C33" i="126"/>
  <c r="I32" i="126"/>
  <c r="F32" i="126"/>
  <c r="C32" i="126"/>
  <c r="I34" i="126"/>
  <c r="F34" i="126"/>
  <c r="C34" i="126"/>
  <c r="F23" i="126"/>
  <c r="C23" i="126"/>
  <c r="E29" i="113"/>
  <c r="E36" i="113"/>
  <c r="E31" i="113"/>
  <c r="D36" i="113"/>
  <c r="D31" i="113"/>
  <c r="C36" i="113"/>
  <c r="C31" i="113"/>
  <c r="D34" i="113"/>
  <c r="E34" i="113"/>
  <c r="C34" i="113"/>
  <c r="C33" i="113"/>
  <c r="D29" i="113"/>
  <c r="C28" i="113"/>
  <c r="C20" i="119"/>
  <c r="D18" i="115"/>
  <c r="C27" i="113"/>
  <c r="I30" i="126"/>
  <c r="F30" i="126"/>
  <c r="C30" i="126"/>
  <c r="I29" i="126"/>
  <c r="F29" i="126"/>
  <c r="C29" i="126"/>
  <c r="F27" i="126"/>
  <c r="I27" i="126"/>
  <c r="I28" i="126"/>
  <c r="F28" i="126"/>
  <c r="C27" i="126"/>
  <c r="C28" i="126"/>
  <c r="C24" i="126"/>
  <c r="C35" i="113"/>
  <c r="C32" i="113"/>
  <c r="C22" i="126"/>
  <c r="I25" i="126"/>
  <c r="I26" i="126"/>
  <c r="I31" i="126"/>
  <c r="F25" i="126"/>
  <c r="F26" i="126"/>
  <c r="F31" i="126"/>
  <c r="C25" i="126"/>
  <c r="C26" i="126"/>
  <c r="C31" i="126"/>
  <c r="I21" i="126"/>
  <c r="I19" i="126"/>
  <c r="D11" i="119"/>
  <c r="C11" i="119"/>
  <c r="F21" i="126"/>
  <c r="F19" i="126"/>
  <c r="C21" i="126"/>
  <c r="C19" i="126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/>
  <c r="E65" i="113"/>
  <c r="D67" i="113"/>
  <c r="D66" i="113"/>
  <c r="D65" i="113"/>
  <c r="E63" i="113"/>
  <c r="E62" i="113"/>
  <c r="D63" i="113"/>
  <c r="D62" i="113"/>
  <c r="C63" i="113"/>
  <c r="C62" i="113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/>
  <c r="D44" i="113"/>
  <c r="D43" i="113"/>
  <c r="E55" i="113"/>
  <c r="E54" i="113"/>
  <c r="C55" i="113"/>
  <c r="C54" i="113"/>
  <c r="E44" i="113"/>
  <c r="E43" i="113"/>
  <c r="C44" i="113"/>
  <c r="C43" i="113"/>
  <c r="D55" i="113"/>
  <c r="D54" i="113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/>
  <c r="C21" i="113"/>
  <c r="E37" i="113"/>
  <c r="E21" i="113"/>
  <c r="E20" i="113"/>
  <c r="D37" i="113"/>
  <c r="D21" i="113"/>
  <c r="D20" i="113"/>
  <c r="E24" i="115"/>
  <c r="D24" i="115"/>
  <c r="C24" i="115"/>
  <c r="E18" i="115"/>
  <c r="C20" i="113"/>
</calcChain>
</file>

<file path=xl/sharedStrings.xml><?xml version="1.0" encoding="utf-8"?>
<sst xmlns="http://schemas.openxmlformats.org/spreadsheetml/2006/main" count="15065" uniqueCount="1421">
  <si>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</si>
  <si>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</si>
  <si>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</si>
  <si>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</si>
  <si>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</si>
  <si>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</si>
  <si>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</si>
  <si>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</si>
  <si>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</si>
  <si>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</si>
  <si>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</si>
  <si>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</si>
  <si>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</si>
  <si>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</si>
  <si>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</si>
  <si>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</si>
  <si>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</si>
  <si>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</si>
  <si>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</si>
  <si>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</si>
  <si>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</si>
  <si>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</si>
  <si>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</si>
  <si>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</si>
  <si>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</si>
  <si>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</si>
  <si>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</si>
  <si>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</si>
  <si>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</si>
  <si>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</si>
  <si>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</si>
  <si>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</si>
  <si>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</si>
  <si>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</si>
  <si>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</si>
  <si>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</si>
  <si>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</si>
  <si>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</si>
  <si>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</si>
  <si>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</si>
  <si>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</si>
  <si>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</si>
  <si>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</si>
  <si>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</si>
  <si>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</si>
  <si>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</si>
  <si>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</si>
  <si>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</si>
  <si>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</si>
  <si>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</si>
  <si>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</si>
  <si>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</si>
  <si>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</si>
  <si>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</si>
  <si>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</si>
  <si>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</si>
  <si>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</si>
  <si>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</si>
  <si>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</si>
  <si>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</si>
  <si>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</si>
  <si>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</si>
  <si>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</si>
  <si>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</si>
  <si>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</si>
  <si>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</si>
  <si>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</si>
  <si>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</si>
  <si>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</si>
  <si>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</si>
  <si>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</si>
  <si>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</si>
  <si>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</si>
  <si>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</si>
  <si>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</si>
  <si>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</si>
  <si>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</si>
  <si>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</si>
  <si>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</si>
  <si>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</si>
  <si>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</si>
  <si>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</si>
  <si>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</si>
  <si>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</si>
  <si>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</si>
  <si>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</si>
  <si>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</si>
  <si>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</si>
  <si>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</si>
  <si>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</si>
  <si>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</si>
  <si>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</si>
  <si>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</si>
  <si>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</si>
  <si>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</si>
  <si>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</si>
  <si>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</si>
  <si>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</si>
  <si>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</si>
  <si>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</si>
  <si>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</si>
  <si>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</si>
  <si>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</si>
  <si>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</si>
  <si>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</si>
  <si>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</si>
  <si>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</si>
  <si>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</si>
  <si>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</si>
  <si>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</si>
  <si>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</si>
  <si>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</si>
  <si>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</si>
  <si>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</si>
  <si>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</si>
  <si>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</si>
  <si>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</si>
  <si>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</si>
  <si>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</si>
  <si>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</si>
  <si>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</si>
  <si>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</si>
  <si>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</si>
  <si>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</si>
  <si>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</si>
  <si>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</si>
  <si>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</si>
  <si>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</si>
  <si>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</si>
  <si>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</si>
  <si>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</si>
  <si>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</si>
  <si>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</si>
  <si>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</si>
  <si>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</si>
  <si>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</si>
  <si>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</si>
  <si>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</si>
  <si>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</si>
  <si>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</si>
  <si>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</si>
  <si>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</si>
  <si>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</si>
  <si>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</si>
  <si>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</si>
  <si>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</si>
  <si>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</si>
  <si>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</si>
  <si>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</si>
  <si>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</si>
  <si>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</si>
  <si>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</si>
  <si>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</si>
  <si>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</si>
  <si>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</si>
  <si>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</si>
  <si>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</si>
  <si>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</si>
  <si>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</si>
  <si>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</si>
  <si>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</si>
  <si>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</si>
  <si>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</si>
  <si>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</si>
  <si>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</si>
  <si>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</si>
  <si>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</si>
  <si>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</si>
  <si>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</si>
  <si>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</si>
  <si>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</si>
  <si>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</si>
  <si>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</si>
  <si>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</si>
  <si>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</si>
  <si>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</si>
  <si>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</si>
  <si>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</si>
  <si>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</si>
  <si>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</si>
  <si>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</si>
  <si>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</si>
  <si>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</si>
  <si>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</si>
  <si>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</si>
  <si>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</si>
  <si>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</si>
  <si>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</si>
  <si>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</si>
  <si>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</si>
  <si>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</si>
  <si>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</si>
  <si>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</si>
  <si>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</si>
  <si>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</si>
  <si>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</si>
  <si>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</si>
  <si>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</si>
  <si>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</si>
  <si>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</si>
  <si>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</si>
  <si>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</si>
  <si>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</si>
  <si>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</si>
  <si>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</si>
  <si>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</si>
  <si>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</si>
  <si>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</si>
  <si>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</si>
  <si>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</si>
  <si>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</si>
  <si>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</si>
  <si>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</si>
  <si>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</si>
  <si>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</si>
  <si>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</si>
  <si>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</si>
  <si>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</si>
  <si>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</si>
  <si>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</si>
  <si>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</si>
  <si>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</si>
  <si>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</si>
  <si>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</si>
  <si>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</si>
  <si>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</si>
  <si>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</si>
  <si>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</si>
  <si>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</si>
  <si>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</si>
  <si>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</si>
  <si>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</si>
  <si>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</si>
  <si>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</si>
  <si>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</si>
  <si>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</si>
  <si>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</si>
  <si>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</si>
  <si>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</si>
  <si>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</si>
  <si>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</si>
  <si>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</si>
  <si>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</si>
  <si>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</si>
  <si>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</si>
  <si>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</si>
  <si>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</si>
  <si>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</si>
  <si>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</si>
  <si>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</si>
  <si>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</si>
  <si>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</si>
  <si>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</si>
  <si>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</si>
  <si>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</si>
  <si>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</si>
  <si>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</si>
  <si>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</si>
  <si>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</si>
  <si>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</si>
  <si>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</si>
  <si>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</si>
  <si>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</si>
  <si>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</si>
  <si>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</si>
  <si>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</si>
  <si>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</si>
  <si>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</si>
  <si>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</si>
  <si>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</si>
  <si>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</si>
  <si>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</si>
  <si>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</si>
  <si>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</si>
  <si>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</si>
  <si>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</si>
  <si>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</si>
  <si>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</si>
  <si>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</si>
  <si>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</si>
  <si>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</si>
  <si>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</si>
  <si>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</si>
  <si>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</si>
  <si>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</si>
  <si>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</si>
  <si>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</si>
  <si>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</si>
  <si>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</si>
  <si>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</si>
  <si>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</si>
  <si>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</si>
  <si>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</si>
  <si>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</si>
  <si>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</si>
  <si>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</si>
  <si>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</si>
  <si>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</si>
  <si>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</si>
  <si>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</si>
  <si>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</si>
  <si>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</si>
  <si>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</si>
  <si>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</si>
  <si>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</si>
  <si>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</si>
  <si>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</si>
  <si>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</si>
  <si>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</si>
  <si>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</si>
  <si>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</si>
  <si>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</si>
  <si>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</si>
  <si>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</si>
  <si>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</si>
  <si>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</si>
  <si>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</si>
  <si>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</si>
  <si>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</si>
  <si>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</si>
  <si>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</si>
  <si>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</si>
  <si>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</si>
  <si>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</si>
  <si>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</si>
  <si>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</si>
  <si>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</si>
  <si>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</si>
  <si>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</si>
  <si>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</si>
  <si>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</si>
  <si>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</si>
  <si>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</si>
  <si>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</si>
  <si>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</si>
  <si>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</si>
  <si>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</si>
  <si>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</si>
  <si>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</si>
  <si>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</si>
  <si>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</si>
  <si>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</si>
  <si>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</si>
  <si>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</si>
  <si>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</si>
  <si>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</si>
  <si>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</si>
  <si>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</si>
  <si>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</si>
  <si>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</si>
  <si>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</si>
  <si>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</si>
  <si>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</si>
  <si>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</si>
  <si>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</si>
  <si>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</si>
  <si>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</si>
  <si>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</si>
  <si>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</si>
  <si>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</si>
  <si>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</si>
  <si>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</si>
  <si>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</si>
  <si>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</si>
  <si>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</si>
  <si>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</si>
  <si>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</si>
  <si>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</si>
  <si>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</si>
  <si>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</si>
  <si>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</si>
  <si>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</si>
  <si>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</si>
  <si>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</si>
  <si>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</si>
  <si>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</si>
  <si>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</si>
  <si>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</si>
  <si>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</si>
  <si>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</si>
  <si>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</si>
  <si>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</si>
  <si>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</si>
  <si>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</si>
  <si>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</si>
  <si>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</si>
  <si>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</si>
  <si>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</si>
  <si>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</si>
  <si>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</si>
  <si>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</si>
  <si>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</si>
  <si>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</si>
  <si>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</si>
  <si>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</si>
  <si>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</si>
  <si>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</si>
  <si>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</si>
  <si>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</si>
  <si>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</si>
  <si>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</si>
  <si>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</si>
  <si>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</si>
  <si>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</si>
  <si>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</si>
  <si>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</si>
  <si>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</si>
  <si>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</si>
  <si>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</si>
  <si>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</si>
  <si>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</si>
  <si>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</si>
  <si>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</si>
  <si>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</si>
  <si>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</si>
  <si>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</si>
  <si>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</si>
  <si>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</si>
  <si>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</si>
  <si>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</si>
  <si>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</si>
  <si>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</si>
  <si>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</si>
  <si>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</si>
  <si>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</si>
  <si>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</si>
  <si>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</si>
  <si>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</si>
  <si>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</si>
  <si>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</si>
  <si>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</si>
  <si>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</si>
  <si>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</si>
  <si>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</si>
  <si>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</si>
  <si>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</si>
  <si>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</si>
  <si>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</si>
  <si>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</si>
  <si>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</si>
  <si>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</si>
  <si>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</si>
  <si>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</si>
  <si>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</si>
  <si>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</si>
  <si>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</si>
  <si>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</si>
  <si>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</si>
  <si>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</si>
  <si>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</si>
  <si>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</si>
  <si>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</si>
  <si>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</si>
  <si>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</si>
  <si>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</si>
  <si>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</si>
  <si>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</si>
  <si>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</si>
  <si>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</si>
  <si>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</si>
  <si>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</si>
  <si>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</si>
  <si>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</si>
  <si>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</si>
  <si>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</si>
  <si>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</si>
  <si>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</si>
  <si>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</si>
  <si>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</si>
  <si>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</si>
  <si>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</si>
  <si>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</si>
  <si>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</si>
  <si>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</si>
  <si>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</si>
  <si>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</si>
  <si>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</si>
  <si>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</si>
  <si>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</si>
  <si>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</si>
  <si>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</si>
  <si>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</si>
  <si>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</si>
  <si>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</si>
  <si>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</si>
  <si>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</si>
  <si>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</si>
  <si>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</si>
  <si>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</si>
  <si>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</si>
  <si>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</si>
  <si>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</si>
  <si>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</si>
  <si>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</si>
  <si>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</si>
  <si>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</si>
  <si>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</si>
  <si>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</si>
  <si>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</si>
  <si>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</si>
  <si>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</si>
  <si>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</si>
  <si>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</si>
  <si>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</si>
  <si>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</si>
  <si>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</si>
  <si>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</si>
  <si>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</si>
  <si>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</si>
  <si>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</si>
  <si>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</si>
  <si>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</si>
  <si>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</si>
  <si>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</si>
  <si>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</si>
  <si>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</si>
  <si>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</si>
  <si>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</si>
  <si>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</si>
  <si>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</si>
  <si>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</si>
  <si>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</si>
  <si>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</si>
  <si>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</si>
  <si>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</si>
  <si>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</si>
  <si>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</si>
  <si>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</si>
  <si>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</si>
  <si>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</si>
  <si>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</si>
  <si>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</si>
  <si>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</si>
  <si>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</si>
  <si>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</si>
  <si>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</si>
  <si>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</si>
  <si>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</si>
  <si>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</si>
  <si>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</si>
  <si>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</si>
  <si>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</si>
  <si>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</si>
  <si>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</si>
  <si>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</si>
  <si>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</si>
  <si>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</si>
  <si>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</si>
  <si>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</si>
  <si>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</si>
  <si>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</si>
  <si>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</si>
  <si>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</si>
  <si>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</si>
  <si>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</si>
  <si>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</si>
  <si>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</si>
  <si>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</si>
  <si>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</si>
  <si>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</si>
  <si>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</si>
  <si>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</si>
  <si>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</si>
  <si>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</si>
  <si>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</si>
  <si>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</si>
  <si>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</si>
  <si>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</si>
  <si>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</si>
  <si>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</si>
  <si>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</si>
  <si>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</si>
  <si>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</si>
  <si>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</si>
  <si>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</si>
  <si>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</si>
  <si>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</si>
  <si>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</si>
  <si>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</si>
  <si>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</si>
  <si>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</si>
  <si>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</si>
  <si>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</si>
  <si>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</si>
  <si>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</si>
  <si>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</si>
  <si>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</si>
  <si>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</si>
  <si>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</si>
  <si>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</si>
  <si>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</si>
  <si>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</si>
  <si>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</si>
  <si>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</si>
  <si>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</si>
  <si>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</si>
  <si>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</si>
  <si>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</si>
  <si>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</si>
  <si>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</si>
  <si>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</si>
  <si>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</si>
  <si>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</si>
  <si>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</si>
  <si>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</si>
  <si>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</si>
  <si>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</si>
  <si>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</si>
  <si>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</si>
  <si>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</si>
  <si>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</si>
  <si>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</si>
  <si>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</si>
  <si>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</si>
  <si>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</si>
  <si>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</si>
  <si>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</si>
  <si>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</si>
  <si>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</si>
  <si>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</si>
  <si>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</si>
  <si>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</si>
  <si>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</si>
  <si>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</si>
  <si>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</si>
  <si>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</si>
  <si>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</si>
  <si>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</si>
  <si>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</si>
  <si>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</si>
  <si>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</si>
  <si>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</si>
  <si>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</si>
  <si>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</si>
  <si>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</si>
  <si>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</si>
  <si>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</si>
  <si>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</si>
  <si>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</si>
  <si>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</si>
  <si>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</si>
  <si>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</si>
  <si>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</si>
  <si>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</si>
  <si>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</si>
  <si>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</si>
  <si>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</si>
  <si>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</si>
  <si>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</si>
  <si>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</si>
  <si>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</si>
  <si>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</si>
  <si>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</si>
  <si>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</si>
  <si>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</si>
  <si>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</si>
  <si>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</si>
  <si>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</si>
  <si>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</si>
  <si>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</si>
  <si>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</si>
  <si>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</si>
  <si>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</si>
  <si>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</si>
  <si>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</si>
  <si>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</si>
  <si>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</si>
  <si>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</si>
  <si>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</si>
  <si>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</si>
  <si>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</si>
  <si>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</si>
  <si>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</si>
  <si>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</si>
  <si>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</si>
  <si>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</si>
  <si>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</si>
  <si>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</si>
  <si>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</si>
  <si>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</si>
  <si>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</si>
  <si>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</si>
  <si>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</si>
  <si>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</si>
  <si>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</si>
  <si>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</si>
  <si>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</si>
  <si>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</si>
  <si>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</si>
  <si>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</si>
  <si>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</si>
  <si>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</si>
  <si>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</si>
  <si>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</si>
  <si>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</si>
  <si>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</si>
  <si>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</si>
  <si>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</si>
  <si>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</si>
  <si>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</si>
  <si>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</si>
  <si>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</si>
  <si>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</si>
  <si>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</si>
  <si>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</si>
  <si>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</si>
  <si>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</si>
  <si>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</si>
  <si>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</si>
  <si>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</si>
  <si>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</si>
  <si>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</si>
  <si>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</si>
  <si>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</si>
  <si>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</si>
  <si>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</si>
  <si>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</si>
  <si>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</si>
  <si>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</si>
  <si>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</si>
  <si>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</si>
  <si>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</si>
  <si>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</si>
  <si>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</si>
  <si>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</si>
  <si>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</si>
  <si>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</si>
  <si>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</si>
  <si>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</si>
  <si>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</si>
  <si>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</si>
  <si>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</si>
  <si>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</si>
  <si>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</si>
  <si>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</si>
  <si>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</si>
  <si>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</si>
  <si>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</si>
  <si>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</si>
  <si>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</si>
  <si>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</si>
  <si>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</si>
  <si>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</si>
  <si>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</si>
  <si>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</si>
  <si>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</si>
  <si>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</si>
  <si>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</si>
  <si>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</si>
  <si>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</si>
  <si>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</si>
  <si>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</si>
  <si>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</si>
  <si>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</si>
  <si>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</si>
  <si>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</si>
  <si>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</si>
  <si>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</si>
  <si>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</si>
  <si>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</si>
  <si>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</si>
  <si>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</si>
  <si>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</si>
  <si>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</si>
  <si>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</si>
  <si>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</si>
  <si>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</si>
  <si>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</si>
  <si>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</si>
  <si>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</si>
  <si>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</si>
  <si>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</si>
  <si>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</si>
  <si>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</si>
  <si>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</si>
  <si>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</si>
  <si>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</si>
  <si>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</si>
  <si>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</si>
  <si>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</si>
  <si>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</si>
  <si>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</si>
  <si>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</si>
  <si>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</si>
  <si>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</si>
  <si>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</si>
  <si>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</si>
  <si>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</si>
  <si>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</si>
  <si>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</si>
  <si>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</si>
  <si>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</si>
  <si>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</si>
  <si>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</si>
  <si>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</si>
  <si>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</si>
  <si>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</si>
  <si>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</si>
  <si>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</si>
  <si>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</si>
  <si>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</si>
  <si>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</si>
  <si>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</si>
  <si>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</si>
  <si>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</si>
  <si>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</si>
  <si>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</si>
  <si>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</si>
  <si>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</si>
  <si>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</si>
  <si>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</si>
  <si>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</si>
  <si>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</si>
  <si>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</si>
  <si>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</si>
  <si>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</si>
  <si>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</si>
  <si>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</si>
  <si>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</si>
  <si>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</si>
  <si>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</si>
  <si>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</si>
  <si>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</si>
  <si>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</si>
  <si>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</si>
  <si>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</si>
  <si>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</si>
  <si>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</si>
  <si>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</si>
  <si>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</si>
  <si>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</si>
  <si>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</si>
  <si>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</si>
  <si>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</si>
  <si>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</si>
  <si>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</si>
  <si>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</si>
  <si>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</si>
  <si>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</si>
  <si>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</si>
  <si>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</si>
  <si>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</si>
  <si>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</si>
  <si>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</si>
  <si>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</si>
  <si>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</si>
  <si>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</si>
  <si>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</si>
  <si>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</si>
  <si>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</si>
  <si>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</si>
  <si>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</si>
  <si>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</si>
  <si>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</si>
  <si>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</si>
  <si>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</si>
  <si>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</si>
  <si>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</si>
  <si>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</si>
  <si>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</si>
  <si>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</si>
  <si>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</si>
  <si>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</si>
  <si>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</si>
  <si>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</si>
  <si>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</si>
  <si>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</si>
  <si>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</si>
  <si>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</si>
  <si>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</si>
  <si>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</si>
  <si>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</si>
  <si>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</si>
  <si>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</si>
  <si>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</si>
  <si>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</si>
  <si>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</si>
  <si>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</si>
  <si>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</si>
  <si>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</si>
  <si>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</si>
  <si>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</si>
  <si>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</si>
  <si>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</si>
  <si>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</si>
  <si>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</si>
  <si>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</si>
  <si>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</si>
  <si>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</si>
  <si>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</si>
  <si>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</si>
  <si>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</si>
  <si>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</si>
  <si>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</si>
  <si>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</si>
  <si>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</si>
  <si>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</si>
  <si>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</si>
  <si>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</si>
  <si>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</si>
  <si>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</si>
  <si>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</si>
  <si>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</si>
  <si>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</si>
  <si>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</si>
  <si>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</si>
  <si>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</si>
  <si>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</si>
  <si>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</si>
  <si>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</si>
  <si>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</si>
  <si>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</si>
  <si>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</si>
  <si>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</si>
  <si>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</si>
  <si>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</si>
  <si>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</si>
  <si>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</si>
  <si>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</si>
  <si>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</si>
  <si>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</si>
  <si>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</si>
  <si>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</si>
  <si>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</si>
  <si>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</si>
  <si>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</si>
  <si>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</si>
  <si>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</si>
  <si>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</si>
  <si>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</si>
  <si>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</si>
  <si>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</si>
  <si>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</si>
  <si>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</si>
  <si>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</si>
  <si>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</si>
  <si>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</si>
  <si>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</si>
  <si>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</si>
  <si>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</si>
  <si>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</si>
  <si>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</si>
  <si>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</si>
  <si>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</si>
  <si>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</si>
  <si>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</si>
  <si>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</si>
  <si>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</si>
  <si>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</si>
  <si>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</si>
  <si>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</si>
  <si>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</si>
  <si>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</si>
  <si>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</si>
  <si>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</si>
  <si>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</si>
  <si>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</si>
  <si>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</si>
  <si>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</si>
  <si>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</si>
  <si>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</si>
  <si>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</si>
  <si>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</si>
  <si>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</si>
  <si>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</si>
  <si>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</si>
  <si>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</si>
  <si>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</si>
  <si>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</si>
  <si>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</si>
  <si>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</si>
  <si>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</si>
  <si>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</si>
  <si>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</si>
  <si>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</si>
  <si>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</si>
  <si>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</si>
  <si>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</si>
  <si>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</si>
  <si>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</si>
  <si>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</si>
  <si>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</si>
  <si>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</si>
  <si>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</si>
  <si>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</si>
  <si>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</si>
  <si>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</si>
  <si>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</si>
  <si>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</si>
  <si>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</si>
  <si>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</si>
  <si>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</si>
  <si>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</si>
  <si>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</si>
  <si>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</si>
  <si>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</si>
  <si>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</si>
  <si>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</si>
  <si>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</si>
  <si>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</si>
  <si>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</si>
  <si>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</si>
  <si>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</si>
  <si>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</si>
  <si>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</si>
  <si>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</si>
  <si>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</si>
  <si>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</si>
  <si>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</si>
  <si>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</si>
  <si>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</si>
  <si>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</si>
  <si>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</si>
  <si>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</si>
  <si>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</si>
  <si>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</si>
  <si>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</si>
  <si>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</si>
  <si>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</si>
  <si>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</si>
  <si>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</si>
  <si>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</si>
  <si>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</si>
  <si>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</si>
  <si>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</si>
  <si>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</si>
  <si>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</si>
  <si>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</si>
  <si>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</si>
  <si>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</si>
  <si>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</si>
  <si>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</si>
  <si>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</si>
  <si>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</si>
  <si>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</si>
  <si>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</si>
  <si>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</si>
  <si>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</si>
  <si>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</si>
  <si>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</si>
  <si>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</si>
  <si>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</si>
  <si>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</si>
  <si>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</si>
  <si>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</si>
  <si>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</si>
  <si>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</si>
  <si>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</si>
  <si>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</si>
  <si>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</si>
  <si>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</si>
  <si>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</si>
  <si>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</si>
  <si>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</si>
  <si>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</si>
  <si>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</si>
  <si>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</si>
  <si>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</si>
  <si>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</si>
  <si>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</si>
  <si>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</si>
  <si>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</si>
  <si>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</si>
  <si>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</si>
  <si>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</si>
  <si>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</si>
  <si>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</si>
  <si>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</si>
  <si>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</si>
  <si>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</si>
  <si>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</si>
  <si>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</si>
  <si>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</si>
  <si>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</si>
  <si>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</si>
  <si>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</si>
  <si>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</si>
  <si>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</si>
  <si>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</si>
  <si>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</si>
  <si>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</si>
  <si>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</si>
  <si>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</si>
  <si>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</si>
  <si>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</si>
  <si>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</si>
  <si>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</si>
  <si>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</si>
  <si>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</si>
  <si>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</si>
  <si>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</si>
  <si>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</si>
  <si>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</si>
  <si>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</si>
  <si>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</si>
  <si>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</si>
  <si>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</si>
  <si>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</si>
  <si>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</si>
  <si>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</si>
  <si>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</si>
  <si>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</si>
  <si>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</si>
  <si>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</si>
  <si>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</si>
  <si>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</si>
  <si>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</si>
  <si>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</si>
  <si>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</si>
  <si>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</si>
  <si>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</si>
  <si>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</si>
  <si>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</si>
  <si>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</si>
  <si>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</si>
  <si>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</si>
  <si>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</si>
  <si>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</si>
  <si>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</si>
  <si>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</si>
  <si>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</si>
  <si>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</si>
  <si>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</si>
  <si>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</si>
  <si>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</si>
  <si>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</si>
  <si>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</si>
  <si>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</si>
  <si>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</si>
  <si>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</si>
  <si>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</si>
  <si>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</si>
  <si>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</si>
  <si>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</si>
  <si>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</si>
  <si>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</si>
  <si>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</si>
  <si>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</si>
  <si>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</si>
  <si>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</si>
  <si>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</si>
  <si>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</si>
  <si>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</si>
  <si>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</si>
  <si>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</si>
  <si>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</si>
  <si>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</si>
  <si>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</si>
  <si>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</si>
  <si>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</si>
  <si>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</si>
  <si>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</si>
  <si>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</si>
  <si>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</si>
  <si>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</si>
  <si>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</si>
  <si>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</si>
  <si>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</si>
  <si>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</si>
  <si>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</si>
  <si>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</si>
  <si>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</si>
  <si>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</si>
  <si>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</si>
  <si>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</si>
  <si>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</si>
  <si>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</si>
  <si>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</si>
  <si>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</si>
  <si>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</si>
  <si>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</si>
  <si>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</si>
  <si>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</si>
  <si>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</si>
  <si>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</si>
  <si>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</si>
  <si>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</si>
  <si>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</si>
  <si>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</si>
  <si>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</si>
  <si>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</si>
  <si>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</si>
  <si>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</si>
  <si>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</si>
  <si>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</si>
  <si>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</si>
  <si>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</si>
  <si>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</si>
  <si>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</si>
  <si>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</si>
  <si>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</si>
  <si>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</si>
  <si>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</si>
  <si>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</si>
  <si>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</si>
  <si>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</si>
  <si>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</si>
  <si>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</si>
  <si>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</si>
  <si>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</si>
  <si>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</si>
  <si>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</si>
  <si>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</si>
  <si>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</si>
  <si>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</si>
  <si>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</si>
  <si>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</si>
  <si>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</si>
  <si>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</si>
  <si>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</si>
  <si>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</si>
  <si>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</si>
  <si>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</si>
  <si>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</si>
  <si>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</si>
  <si>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</si>
  <si>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</si>
  <si>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</si>
  <si>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</si>
  <si>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</si>
  <si>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</si>
  <si>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</si>
  <si>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</si>
  <si>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</si>
  <si>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</si>
  <si>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</si>
  <si>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</si>
  <si>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</si>
  <si>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</si>
  <si>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</si>
  <si>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</si>
  <si>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</si>
  <si>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</si>
  <si>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</si>
  <si>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</si>
  <si>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</si>
  <si>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</si>
  <si>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</si>
  <si>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</si>
  <si>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</si>
  <si>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</si>
  <si>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</si>
  <si>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</si>
  <si>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</si>
  <si>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</si>
  <si>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</si>
  <si>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</si>
  <si>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</si>
  <si>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</si>
  <si>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</si>
  <si>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</si>
  <si>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</si>
  <si>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</si>
  <si>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</si>
  <si>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</si>
  <si>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</si>
  <si>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</si>
  <si>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</si>
  <si>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</si>
  <si>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</si>
  <si>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</si>
  <si>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</si>
  <si>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</si>
  <si>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</si>
  <si>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</si>
  <si>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</si>
  <si>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</si>
  <si>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</si>
  <si>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</si>
  <si>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</si>
  <si>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</si>
  <si>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</si>
  <si>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</si>
  <si>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</si>
  <si>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</si>
  <si>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</si>
  <si>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</si>
  <si>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</si>
  <si>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</si>
  <si>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</si>
  <si>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</si>
  <si>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</si>
  <si>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</si>
  <si>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</si>
  <si>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</si>
  <si>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</si>
  <si>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</si>
  <si>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</si>
  <si>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</si>
  <si>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</si>
  <si>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</si>
  <si>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</si>
  <si>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</si>
  <si>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</si>
  <si>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</si>
  <si>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</si>
  <si>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</si>
  <si>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</si>
  <si>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</si>
  <si>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</si>
  <si>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</si>
  <si>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</si>
  <si>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</si>
  <si>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</si>
  <si>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</si>
  <si>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</si>
  <si>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</si>
  <si>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</si>
  <si>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</si>
  <si>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</si>
  <si>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</si>
  <si>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</si>
  <si>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</si>
  <si>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</si>
  <si>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</si>
  <si>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</si>
  <si>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</si>
  <si>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</si>
  <si>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</si>
  <si>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</si>
  <si>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</si>
  <si>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</si>
  <si>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</si>
  <si>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</si>
  <si>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</si>
  <si>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</si>
  <si>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</si>
  <si>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</si>
  <si>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</si>
  <si>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</si>
  <si>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</si>
  <si>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</si>
  <si>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</si>
  <si>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</si>
  <si>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</si>
  <si>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</si>
  <si>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</si>
  <si>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</si>
  <si>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</si>
  <si>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</si>
  <si>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</si>
  <si>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</si>
  <si>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</si>
  <si>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</si>
  <si>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</si>
  <si>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</si>
  <si>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</si>
  <si>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</si>
  <si>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</si>
  <si>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</si>
  <si>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</si>
  <si>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</si>
  <si>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</si>
  <si>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</si>
  <si>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</si>
  <si>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</si>
  <si>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</si>
  <si>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</si>
  <si>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</si>
  <si>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</si>
  <si>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</si>
  <si>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</si>
  <si>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</si>
  <si>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</si>
  <si>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</si>
  <si>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</si>
  <si>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</si>
  <si>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</si>
  <si>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</si>
  <si>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</si>
  <si>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</si>
  <si>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</si>
  <si>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</si>
  <si>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</si>
  <si>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</si>
  <si>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</si>
  <si>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</si>
  <si>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</si>
  <si>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</si>
  <si>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</si>
  <si>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</si>
  <si>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</si>
  <si>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</si>
  <si>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</si>
  <si>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</si>
  <si>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</si>
  <si>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</si>
  <si>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</si>
  <si>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02605S0370</t>
  </si>
  <si>
    <t>02201S0370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</si>
  <si>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</si>
  <si>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02301S0370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</si>
  <si>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</si>
  <si>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</si>
  <si>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</si>
  <si>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</si>
  <si>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</si>
  <si>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</si>
  <si>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1 01 02 200 01 0000 110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</si>
  <si>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</si>
  <si>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1 05 02 000 02 0000 110</t>
  </si>
  <si>
    <t>Единый налог на вмененный доход для отдельных видов деятельности</t>
  </si>
  <si>
    <t>1 05 02 010 02 0000 110</t>
  </si>
  <si>
    <t>1 11 05 090 00 0000 120</t>
  </si>
  <si>
    <t>Доходы от предоставления на платной основе парковок (парковочных мест), расположенных на автомобильных дорогах общего пользования и местах внеуличной дорожной сети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</si>
  <si>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</si>
  <si>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</si>
  <si>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Приложение № 2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</si>
  <si>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</si>
  <si>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</si>
  <si>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</si>
  <si>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</si>
  <si>
    <t>Капитальный ремонт автомобильных дорог общего пользования местного значения, не имеющих твердого покрытия</t>
  </si>
  <si>
    <t>14204SД140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</si>
  <si>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</si>
  <si>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171И455558</t>
  </si>
  <si>
    <t>2 02 10 000 00 0000 150</t>
  </si>
  <si>
    <t>Дотации бюджетам бюджетной системы Российской Федерации</t>
  </si>
  <si>
    <t>2 02 19 999 00 0000 150</t>
  </si>
  <si>
    <t>Прочие дотации</t>
  </si>
  <si>
    <t>от 26.12.2025  № 1-4/1632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</si>
</sst>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  <numFmt numFmtId="172" formatCode="#,##0.0_ ;[Red]\-#,##0.0\ 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71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4" fontId="26" fillId="0" borderId="65" xfId="0" applyNumberFormat="1" applyFont="1" applyBorder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38" fillId="0" borderId="0" xfId="0" applyNumberFormat="1" applyFont="1" applyBorder="1" applyAlignment="1"/>
    <xf numFmtId="2" fontId="38" fillId="0" borderId="0" xfId="0" applyNumberFormat="1" applyFont="1" applyBorder="1" applyAlignment="1"/>
    <xf numFmtId="49" fontId="39" fillId="0" borderId="57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0" fontId="39" fillId="0" borderId="49" xfId="0" applyNumberFormat="1" applyFont="1" applyBorder="1" applyAlignment="1">
      <alignment horizontal="left" vertical="center" wrapText="1"/>
    </xf>
    <xf numFmtId="167" fontId="39" fillId="0" borderId="49" xfId="0" applyNumberFormat="1" applyFont="1" applyBorder="1" applyAlignment="1">
      <alignment horizontal="right" vertical="center"/>
    </xf>
    <xf numFmtId="167" fontId="39" fillId="0" borderId="58" xfId="0" applyNumberFormat="1" applyFont="1" applyBorder="1" applyAlignment="1">
      <alignment horizontal="right" vertical="center"/>
    </xf>
    <xf numFmtId="49" fontId="39" fillId="0" borderId="51" xfId="0" applyNumberFormat="1" applyFont="1" applyBorder="1" applyAlignment="1">
      <alignment horizontal="center" vertical="center"/>
    </xf>
    <xf numFmtId="49" fontId="39" fillId="0" borderId="46" xfId="0" applyNumberFormat="1" applyFont="1" applyBorder="1" applyAlignment="1">
      <alignment horizontal="center" vertical="center"/>
    </xf>
    <xf numFmtId="0" fontId="39" fillId="0" borderId="46" xfId="0" applyNumberFormat="1" applyFont="1" applyBorder="1" applyAlignment="1">
      <alignment horizontal="left" vertical="center" wrapText="1"/>
    </xf>
    <xf numFmtId="167" fontId="39" fillId="0" borderId="46" xfId="0" applyNumberFormat="1" applyFont="1" applyBorder="1" applyAlignment="1">
      <alignment horizontal="right" vertical="center"/>
    </xf>
    <xf numFmtId="167" fontId="39" fillId="0" borderId="59" xfId="0" applyNumberFormat="1" applyFont="1" applyBorder="1" applyAlignment="1">
      <alignment horizontal="right" vertical="center"/>
    </xf>
    <xf numFmtId="49" fontId="40" fillId="0" borderId="51" xfId="0" applyNumberFormat="1" applyFont="1" applyBorder="1" applyAlignment="1">
      <alignment horizontal="center" vertical="center"/>
    </xf>
    <xf numFmtId="49" fontId="40" fillId="0" borderId="46" xfId="0" applyNumberFormat="1" applyFont="1" applyBorder="1" applyAlignment="1">
      <alignment horizontal="center" vertical="center"/>
    </xf>
    <xf numFmtId="0" fontId="40" fillId="0" borderId="46" xfId="0" applyNumberFormat="1" applyFont="1" applyBorder="1" applyAlignment="1">
      <alignment horizontal="left" vertical="center" wrapText="1"/>
    </xf>
    <xf numFmtId="167" fontId="40" fillId="0" borderId="46" xfId="0" applyNumberFormat="1" applyFont="1" applyBorder="1" applyAlignment="1">
      <alignment horizontal="right" vertical="center"/>
    </xf>
    <xf numFmtId="167" fontId="40" fillId="0" borderId="59" xfId="0" applyNumberFormat="1" applyFont="1" applyBorder="1" applyAlignment="1">
      <alignment horizontal="right" vertical="center"/>
    </xf>
    <xf numFmtId="167" fontId="39" fillId="0" borderId="60" xfId="0" applyNumberFormat="1" applyFont="1" applyBorder="1" applyAlignment="1">
      <alignment horizontal="right" vertical="center"/>
    </xf>
    <xf numFmtId="167" fontId="39" fillId="0" borderId="61" xfId="0" applyNumberFormat="1" applyFont="1" applyBorder="1" applyAlignment="1">
      <alignment horizontal="right" vertical="center"/>
    </xf>
    <xf numFmtId="0" fontId="31" fillId="0" borderId="0" xfId="0" applyNumberFormat="1" applyFont="1" applyBorder="1" applyAlignment="1">
      <alignment horizontal="right" vertical="center" wrapText="1"/>
    </xf>
    <xf numFmtId="0" fontId="31" fillId="0" borderId="0" xfId="0" applyNumberFormat="1" applyFont="1" applyBorder="1" applyAlignment="1">
      <alignment vertical="center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44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right" vertical="center" wrapText="1"/>
    </xf>
    <xf numFmtId="167" fontId="32" fillId="0" borderId="68" xfId="0" applyNumberFormat="1" applyFont="1" applyBorder="1" applyAlignment="1">
      <alignment horizontal="right" vertical="center"/>
    </xf>
    <xf numFmtId="167" fontId="32" fillId="0" borderId="49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 wrapText="1"/>
    </xf>
    <xf numFmtId="0" fontId="32" fillId="0" borderId="46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right" vertical="center" wrapText="1"/>
    </xf>
    <xf numFmtId="167" fontId="31" fillId="0" borderId="69" xfId="0" applyNumberFormat="1" applyFont="1" applyBorder="1" applyAlignment="1">
      <alignment horizontal="right" vertical="center"/>
    </xf>
    <xf numFmtId="167" fontId="31" fillId="0" borderId="46" xfId="0" applyNumberFormat="1" applyFont="1" applyBorder="1" applyAlignment="1">
      <alignment horizontal="right" vertical="center"/>
    </xf>
    <xf numFmtId="167" fontId="31" fillId="0" borderId="59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vertical="center"/>
    </xf>
    <xf numFmtId="0" fontId="32" fillId="0" borderId="45" xfId="0" applyNumberFormat="1" applyFont="1" applyBorder="1" applyAlignment="1">
      <alignment horizontal="center" vertical="center" wrapText="1"/>
    </xf>
    <xf numFmtId="167" fontId="32" fillId="0" borderId="45" xfId="0" applyNumberFormat="1" applyFont="1" applyBorder="1" applyAlignment="1">
      <alignment horizontal="right" vertical="center" wrapText="1"/>
    </xf>
    <xf numFmtId="167" fontId="32" fillId="0" borderId="70" xfId="0" applyNumberFormat="1" applyFont="1" applyBorder="1" applyAlignment="1">
      <alignment horizontal="right" vertical="center"/>
    </xf>
    <xf numFmtId="167" fontId="32" fillId="0" borderId="46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 wrapText="1"/>
    </xf>
    <xf numFmtId="167" fontId="32" fillId="0" borderId="47" xfId="0" applyNumberFormat="1" applyFont="1" applyBorder="1" applyAlignment="1">
      <alignment horizontal="right" vertical="center"/>
    </xf>
    <xf numFmtId="0" fontId="31" fillId="0" borderId="0" xfId="0" applyNumberFormat="1" applyFont="1" applyBorder="1" applyAlignment="1"/>
    <xf numFmtId="0" fontId="32" fillId="0" borderId="49" xfId="0" applyNumberFormat="1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/>
    </xf>
    <xf numFmtId="2" fontId="31" fillId="0" borderId="46" xfId="0" applyNumberFormat="1" applyFont="1" applyBorder="1" applyAlignment="1">
      <alignment vertical="center"/>
    </xf>
    <xf numFmtId="0" fontId="32" fillId="0" borderId="48" xfId="0" applyNumberFormat="1" applyFont="1" applyBorder="1" applyAlignment="1">
      <alignment horizontal="center" vertical="center" wrapText="1"/>
    </xf>
    <xf numFmtId="167" fontId="32" fillId="0" borderId="48" xfId="0" applyNumberFormat="1" applyFont="1" applyBorder="1" applyAlignment="1">
      <alignment horizontal="right" vertical="center"/>
    </xf>
    <xf numFmtId="0" fontId="32" fillId="0" borderId="47" xfId="0" applyNumberFormat="1" applyFont="1" applyBorder="1" applyAlignment="1">
      <alignment horizontal="center" vertical="center"/>
    </xf>
    <xf numFmtId="0" fontId="32" fillId="0" borderId="48" xfId="0" applyNumberFormat="1" applyFont="1" applyBorder="1" applyAlignment="1">
      <alignment horizontal="center" vertical="center"/>
    </xf>
    <xf numFmtId="171" fontId="31" fillId="0" borderId="0" xfId="0" applyNumberFormat="1" applyFont="1" applyBorder="1" applyAlignment="1"/>
    <xf numFmtId="167" fontId="0" fillId="0" borderId="0" xfId="0" applyNumberFormat="1"/>
    <xf numFmtId="0" fontId="39" fillId="0" borderId="86" xfId="0" applyNumberFormat="1" applyFont="1" applyBorder="1" applyAlignment="1">
      <alignment vertical="center" wrapText="1"/>
    </xf>
    <xf numFmtId="0" fontId="39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1" fillId="0" borderId="51" xfId="0" applyNumberFormat="1" applyFont="1" applyBorder="1" applyAlignment="1">
      <alignment horizontal="left" vertical="center" wrapText="1"/>
    </xf>
    <xf numFmtId="0" fontId="31" fillId="0" borderId="46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/>
    </xf>
    <xf numFmtId="0" fontId="32" fillId="0" borderId="53" xfId="0" applyNumberFormat="1" applyFont="1" applyBorder="1" applyAlignment="1">
      <alignment horizontal="left" vertical="center"/>
    </xf>
    <xf numFmtId="0" fontId="32" fillId="0" borderId="54" xfId="0" applyNumberFormat="1" applyFont="1" applyBorder="1" applyAlignment="1">
      <alignment horizontal="left" vertical="center"/>
    </xf>
    <xf numFmtId="0" fontId="36" fillId="0" borderId="0" xfId="0" applyNumberFormat="1" applyFont="1" applyBorder="1" applyAlignment="1">
      <alignment horizontal="center" wrapText="1"/>
    </xf>
    <xf numFmtId="0" fontId="31" fillId="0" borderId="0" xfId="0" applyNumberFormat="1" applyFont="1" applyBorder="1" applyAlignment="1">
      <alignment horizontal="right" vertical="center" wrapText="1"/>
    </xf>
    <xf numFmtId="0" fontId="32" fillId="0" borderId="50" xfId="0" applyNumberFormat="1" applyFont="1" applyBorder="1" applyAlignment="1">
      <alignment horizontal="center" vertical="center" wrapText="1"/>
    </xf>
    <xf numFmtId="0" fontId="32" fillId="0" borderId="84" xfId="0" applyNumberFormat="1" applyFont="1" applyBorder="1" applyAlignment="1">
      <alignment horizontal="center" vertical="center" wrapText="1"/>
    </xf>
    <xf numFmtId="0" fontId="32" fillId="0" borderId="55" xfId="0" applyNumberFormat="1" applyFont="1" applyBorder="1" applyAlignment="1">
      <alignment horizontal="center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3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66" xfId="0" applyNumberFormat="1" applyFont="1" applyBorder="1" applyAlignment="1">
      <alignment horizontal="center" vertical="center" wrapText="1"/>
    </xf>
    <xf numFmtId="0" fontId="32" fillId="0" borderId="75" xfId="0" applyNumberFormat="1" applyFont="1" applyBorder="1" applyAlignment="1">
      <alignment horizontal="center" vertical="center" wrapText="1"/>
    </xf>
    <xf numFmtId="0" fontId="32" fillId="0" borderId="67" xfId="0" applyNumberFormat="1" applyFont="1" applyBorder="1" applyAlignment="1">
      <alignment horizontal="center" vertical="center" wrapText="1"/>
    </xf>
    <xf numFmtId="0" fontId="32" fillId="0" borderId="76" xfId="0" applyNumberFormat="1" applyFont="1" applyBorder="1" applyAlignment="1">
      <alignment horizontal="left" vertical="center" wrapText="1"/>
    </xf>
    <xf numFmtId="0" fontId="32" fillId="0" borderId="44" xfId="0" applyNumberFormat="1" applyFont="1" applyBorder="1" applyAlignment="1">
      <alignment horizontal="left" vertical="center" wrapText="1"/>
    </xf>
    <xf numFmtId="0" fontId="32" fillId="0" borderId="77" xfId="0" applyNumberFormat="1" applyFont="1" applyBorder="1" applyAlignment="1">
      <alignment horizontal="left" vertical="center" wrapText="1"/>
    </xf>
    <xf numFmtId="0" fontId="32" fillId="0" borderId="45" xfId="0" applyNumberFormat="1" applyFont="1" applyBorder="1" applyAlignment="1">
      <alignment horizontal="left" vertical="center" wrapText="1"/>
    </xf>
    <xf numFmtId="2" fontId="32" fillId="0" borderId="48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32" fillId="0" borderId="54" xfId="0" applyNumberFormat="1" applyFont="1" applyBorder="1" applyAlignment="1">
      <alignment horizontal="left" vertical="center"/>
    </xf>
    <xf numFmtId="2" fontId="31" fillId="0" borderId="51" xfId="0" applyNumberFormat="1" applyFont="1" applyBorder="1" applyAlignment="1">
      <alignment horizontal="left" vertical="center" wrapText="1"/>
    </xf>
    <xf numFmtId="2" fontId="31" fillId="0" borderId="46" xfId="0" applyNumberFormat="1" applyFont="1" applyBorder="1" applyAlignment="1">
      <alignment horizontal="left" vertical="center" wrapText="1"/>
    </xf>
    <xf numFmtId="0" fontId="32" fillId="0" borderId="57" xfId="0" applyNumberFormat="1" applyFont="1" applyBorder="1" applyAlignment="1">
      <alignment horizontal="left" vertical="center" wrapText="1"/>
    </xf>
    <xf numFmtId="0" fontId="32" fillId="0" borderId="49" xfId="0" applyNumberFormat="1" applyFont="1" applyBorder="1" applyAlignment="1">
      <alignment horizontal="left" vertical="center" wrapText="1"/>
    </xf>
    <xf numFmtId="0" fontId="32" fillId="0" borderId="51" xfId="0" applyNumberFormat="1" applyFont="1" applyBorder="1" applyAlignment="1">
      <alignment horizontal="left" vertical="center" wrapText="1"/>
    </xf>
    <xf numFmtId="0" fontId="32" fillId="0" borderId="46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 wrapText="1"/>
    </xf>
    <xf numFmtId="0" fontId="32" fillId="0" borderId="53" xfId="0" applyNumberFormat="1" applyFont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showGridLines="0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  <col min="9" max="9" width="15" bestFit="1" customWidth="1"/>
  </cols>
  <sheetData>
    <row r="1" spans="1:9" ht="15.75" x14ac:dyDescent="0.25">
      <c r="D1" s="63" t="s">
        <v>676</v>
      </c>
      <c r="E1" s="64"/>
      <c r="F1" s="58"/>
    </row>
    <row r="2" spans="1:9" ht="12.75" customHeight="1" x14ac:dyDescent="0.2">
      <c r="D2" s="270" t="s">
        <v>7</v>
      </c>
      <c r="E2" s="270"/>
      <c r="F2" s="270"/>
    </row>
    <row r="3" spans="1:9" x14ac:dyDescent="0.2">
      <c r="D3" s="10" t="s">
        <v>1420</v>
      </c>
      <c r="E3" s="10"/>
      <c r="F3" s="10"/>
    </row>
    <row r="4" spans="1:9" s="195" customFormat="1" x14ac:dyDescent="0.2">
      <c r="A4" s="56"/>
      <c r="B4" s="56"/>
      <c r="C4" s="56"/>
      <c r="D4" s="10"/>
      <c r="E4" s="10"/>
      <c r="F4" s="10"/>
    </row>
    <row r="5" spans="1:9" ht="15.75" x14ac:dyDescent="0.25">
      <c r="D5" s="63" t="s">
        <v>676</v>
      </c>
      <c r="E5" s="64"/>
      <c r="F5" s="58"/>
    </row>
    <row r="6" spans="1:9" ht="12.75" customHeight="1" x14ac:dyDescent="0.2">
      <c r="D6" s="270" t="s">
        <v>7</v>
      </c>
      <c r="E6" s="270"/>
      <c r="F6" s="270"/>
    </row>
    <row r="7" spans="1:9" ht="13.5" customHeight="1" x14ac:dyDescent="0.2">
      <c r="D7" s="10" t="s">
        <v>1210</v>
      </c>
      <c r="E7" s="10"/>
      <c r="F7" s="10"/>
    </row>
    <row r="8" spans="1:9" x14ac:dyDescent="0.2">
      <c r="D8" s="273"/>
      <c r="E8" s="273"/>
      <c r="F8" s="273"/>
    </row>
    <row r="9" spans="1:9" ht="15" customHeight="1" x14ac:dyDescent="0.2">
      <c r="B9" s="277" t="s">
        <v>657</v>
      </c>
      <c r="C9" s="277"/>
      <c r="D9" s="277"/>
      <c r="E9" s="277"/>
      <c r="F9" s="277"/>
    </row>
    <row r="10" spans="1:9" ht="27" customHeight="1" thickBot="1" x14ac:dyDescent="0.25">
      <c r="B10" s="276" t="s">
        <v>534</v>
      </c>
      <c r="C10" s="276"/>
      <c r="D10" s="276"/>
      <c r="E10" s="276"/>
      <c r="F10" s="276"/>
    </row>
    <row r="11" spans="1:9" ht="13.5" thickBot="1" x14ac:dyDescent="0.25">
      <c r="A11" s="271" t="s">
        <v>668</v>
      </c>
      <c r="B11" s="271" t="s">
        <v>552</v>
      </c>
      <c r="C11" s="271" t="s">
        <v>553</v>
      </c>
      <c r="D11" s="272" t="s">
        <v>1156</v>
      </c>
      <c r="E11" s="274" t="s">
        <v>140</v>
      </c>
      <c r="F11" s="275"/>
    </row>
    <row r="12" spans="1:9" ht="15" customHeight="1" thickBot="1" x14ac:dyDescent="0.25">
      <c r="A12" s="271"/>
      <c r="B12" s="271"/>
      <c r="C12" s="271"/>
      <c r="D12" s="272"/>
      <c r="E12" s="57" t="s">
        <v>975</v>
      </c>
      <c r="F12" s="158" t="s">
        <v>1157</v>
      </c>
    </row>
    <row r="13" spans="1:9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  <c r="I13" s="214"/>
    </row>
    <row r="14" spans="1:9" ht="12.75" customHeight="1" x14ac:dyDescent="0.2">
      <c r="A14" s="217" t="s">
        <v>669</v>
      </c>
      <c r="B14" s="218" t="s">
        <v>554</v>
      </c>
      <c r="C14" s="219" t="s">
        <v>555</v>
      </c>
      <c r="D14" s="220">
        <v>10405002027.41</v>
      </c>
      <c r="E14" s="220">
        <v>9103572000</v>
      </c>
      <c r="F14" s="221">
        <v>10054091000</v>
      </c>
    </row>
    <row r="15" spans="1:9" ht="12.75" customHeight="1" x14ac:dyDescent="0.2">
      <c r="A15" s="222" t="s">
        <v>669</v>
      </c>
      <c r="B15" s="223" t="s">
        <v>556</v>
      </c>
      <c r="C15" s="224" t="s">
        <v>557</v>
      </c>
      <c r="D15" s="225">
        <v>3745501362.9699998</v>
      </c>
      <c r="E15" s="225">
        <v>3472072000</v>
      </c>
      <c r="F15" s="226">
        <v>3947777000</v>
      </c>
    </row>
    <row r="16" spans="1:9" ht="12.75" customHeight="1" x14ac:dyDescent="0.2">
      <c r="A16" s="222" t="s">
        <v>669</v>
      </c>
      <c r="B16" s="223" t="s">
        <v>558</v>
      </c>
      <c r="C16" s="224" t="s">
        <v>559</v>
      </c>
      <c r="D16" s="225">
        <v>3745501362.9699998</v>
      </c>
      <c r="E16" s="225">
        <v>3472072000</v>
      </c>
      <c r="F16" s="226">
        <v>3947777000</v>
      </c>
    </row>
    <row r="17" spans="1:6" ht="129" customHeight="1" x14ac:dyDescent="0.2">
      <c r="A17" s="227" t="s">
        <v>669</v>
      </c>
      <c r="B17" s="228" t="s">
        <v>560</v>
      </c>
      <c r="C17" s="229" t="s">
        <v>1201</v>
      </c>
      <c r="D17" s="230">
        <v>2105140042.97</v>
      </c>
      <c r="E17" s="230">
        <v>2783014350</v>
      </c>
      <c r="F17" s="231">
        <v>3219376500</v>
      </c>
    </row>
    <row r="18" spans="1:6" ht="92.25" customHeight="1" x14ac:dyDescent="0.2">
      <c r="A18" s="227" t="s">
        <v>669</v>
      </c>
      <c r="B18" s="228" t="s">
        <v>561</v>
      </c>
      <c r="C18" s="229" t="s">
        <v>1202</v>
      </c>
      <c r="D18" s="230">
        <v>4628060</v>
      </c>
      <c r="E18" s="230">
        <v>5208100</v>
      </c>
      <c r="F18" s="231">
        <v>5921670</v>
      </c>
    </row>
    <row r="19" spans="1:6" ht="92.25" customHeight="1" x14ac:dyDescent="0.2">
      <c r="A19" s="227" t="s">
        <v>669</v>
      </c>
      <c r="B19" s="228" t="s">
        <v>1342</v>
      </c>
      <c r="C19" s="229" t="s">
        <v>1343</v>
      </c>
      <c r="D19" s="230">
        <v>1130000</v>
      </c>
      <c r="E19" s="230">
        <v>0</v>
      </c>
      <c r="F19" s="231">
        <v>0</v>
      </c>
    </row>
    <row r="20" spans="1:6" ht="87" customHeight="1" x14ac:dyDescent="0.2">
      <c r="A20" s="227" t="s">
        <v>669</v>
      </c>
      <c r="B20" s="228" t="s">
        <v>1344</v>
      </c>
      <c r="C20" s="229" t="s">
        <v>1345</v>
      </c>
      <c r="D20" s="230">
        <v>2640000</v>
      </c>
      <c r="E20" s="230">
        <v>0</v>
      </c>
      <c r="F20" s="231">
        <v>0</v>
      </c>
    </row>
    <row r="21" spans="1:6" ht="92.25" customHeight="1" x14ac:dyDescent="0.2">
      <c r="A21" s="227" t="s">
        <v>669</v>
      </c>
      <c r="B21" s="228" t="s">
        <v>1346</v>
      </c>
      <c r="C21" s="229" t="s">
        <v>1347</v>
      </c>
      <c r="D21" s="230">
        <v>5020000</v>
      </c>
      <c r="E21" s="230">
        <v>0</v>
      </c>
      <c r="F21" s="231">
        <v>0</v>
      </c>
    </row>
    <row r="22" spans="1:6" ht="92.25" customHeight="1" x14ac:dyDescent="0.2">
      <c r="A22" s="227" t="s">
        <v>669</v>
      </c>
      <c r="B22" s="228" t="s">
        <v>1348</v>
      </c>
      <c r="C22" s="229" t="s">
        <v>1349</v>
      </c>
      <c r="D22" s="230">
        <v>7330000</v>
      </c>
      <c r="E22" s="230">
        <v>0</v>
      </c>
      <c r="F22" s="231">
        <v>0</v>
      </c>
    </row>
    <row r="23" spans="1:6" ht="97.5" customHeight="1" x14ac:dyDescent="0.2">
      <c r="A23" s="227" t="s">
        <v>669</v>
      </c>
      <c r="B23" s="228" t="s">
        <v>562</v>
      </c>
      <c r="C23" s="229" t="s">
        <v>1203</v>
      </c>
      <c r="D23" s="230">
        <v>896899770</v>
      </c>
      <c r="E23" s="230">
        <v>56500000</v>
      </c>
      <c r="F23" s="231">
        <v>58500000</v>
      </c>
    </row>
    <row r="24" spans="1:6" ht="247.5" x14ac:dyDescent="0.2">
      <c r="A24" s="227" t="s">
        <v>669</v>
      </c>
      <c r="B24" s="228" t="s">
        <v>677</v>
      </c>
      <c r="C24" s="229" t="s">
        <v>1204</v>
      </c>
      <c r="D24" s="230">
        <v>236524380</v>
      </c>
      <c r="E24" s="230">
        <v>204852250</v>
      </c>
      <c r="F24" s="231">
        <v>232918840</v>
      </c>
    </row>
    <row r="25" spans="1:6" ht="78.75" x14ac:dyDescent="0.2">
      <c r="A25" s="227" t="s">
        <v>669</v>
      </c>
      <c r="B25" s="228" t="s">
        <v>1307</v>
      </c>
      <c r="C25" s="229" t="s">
        <v>1308</v>
      </c>
      <c r="D25" s="230">
        <v>400000</v>
      </c>
      <c r="E25" s="230">
        <v>0</v>
      </c>
      <c r="F25" s="231">
        <v>0</v>
      </c>
    </row>
    <row r="26" spans="1:6" ht="78.75" x14ac:dyDescent="0.2">
      <c r="A26" s="227" t="s">
        <v>669</v>
      </c>
      <c r="B26" s="228" t="s">
        <v>1309</v>
      </c>
      <c r="C26" s="229" t="s">
        <v>1310</v>
      </c>
      <c r="D26" s="230">
        <v>2250000</v>
      </c>
      <c r="E26" s="230">
        <v>0</v>
      </c>
      <c r="F26" s="231">
        <v>0</v>
      </c>
    </row>
    <row r="27" spans="1:6" ht="56.25" x14ac:dyDescent="0.2">
      <c r="A27" s="227" t="s">
        <v>669</v>
      </c>
      <c r="B27" s="228" t="s">
        <v>962</v>
      </c>
      <c r="C27" s="229" t="s">
        <v>1205</v>
      </c>
      <c r="D27" s="230">
        <v>20586660</v>
      </c>
      <c r="E27" s="230">
        <v>62497300</v>
      </c>
      <c r="F27" s="231">
        <v>71059990</v>
      </c>
    </row>
    <row r="28" spans="1:6" ht="56.25" x14ac:dyDescent="0.2">
      <c r="A28" s="227" t="s">
        <v>669</v>
      </c>
      <c r="B28" s="228" t="s">
        <v>938</v>
      </c>
      <c r="C28" s="229" t="s">
        <v>1206</v>
      </c>
      <c r="D28" s="230">
        <v>345200000</v>
      </c>
      <c r="E28" s="230">
        <v>360000000</v>
      </c>
      <c r="F28" s="231">
        <v>360000000</v>
      </c>
    </row>
    <row r="29" spans="1:6" ht="157.5" x14ac:dyDescent="0.2">
      <c r="A29" s="227" t="s">
        <v>669</v>
      </c>
      <c r="B29" s="228" t="s">
        <v>1311</v>
      </c>
      <c r="C29" s="229" t="s">
        <v>1312</v>
      </c>
      <c r="D29" s="230">
        <v>65800000</v>
      </c>
      <c r="E29" s="230">
        <v>0</v>
      </c>
      <c r="F29" s="231">
        <v>0</v>
      </c>
    </row>
    <row r="30" spans="1:6" ht="157.5" x14ac:dyDescent="0.2">
      <c r="A30" s="227" t="s">
        <v>669</v>
      </c>
      <c r="B30" s="228" t="s">
        <v>1313</v>
      </c>
      <c r="C30" s="229" t="s">
        <v>1314</v>
      </c>
      <c r="D30" s="230">
        <v>19050000</v>
      </c>
      <c r="E30" s="230">
        <v>0</v>
      </c>
      <c r="F30" s="231">
        <v>0</v>
      </c>
    </row>
    <row r="31" spans="1:6" ht="157.5" x14ac:dyDescent="0.2">
      <c r="A31" s="227" t="s">
        <v>669</v>
      </c>
      <c r="B31" s="228" t="s">
        <v>1315</v>
      </c>
      <c r="C31" s="229" t="s">
        <v>1316</v>
      </c>
      <c r="D31" s="230">
        <v>31700000</v>
      </c>
      <c r="E31" s="230">
        <v>0</v>
      </c>
      <c r="F31" s="231">
        <v>0</v>
      </c>
    </row>
    <row r="32" spans="1:6" ht="45" x14ac:dyDescent="0.2">
      <c r="A32" s="227" t="s">
        <v>669</v>
      </c>
      <c r="B32" s="228" t="s">
        <v>1398</v>
      </c>
      <c r="C32" s="229" t="s">
        <v>1399</v>
      </c>
      <c r="D32" s="230">
        <v>2450</v>
      </c>
      <c r="E32" s="230">
        <v>0</v>
      </c>
      <c r="F32" s="231">
        <v>0</v>
      </c>
    </row>
    <row r="33" spans="1:6" ht="33.75" x14ac:dyDescent="0.2">
      <c r="A33" s="227" t="s">
        <v>669</v>
      </c>
      <c r="B33" s="228" t="s">
        <v>1317</v>
      </c>
      <c r="C33" s="229" t="s">
        <v>1318</v>
      </c>
      <c r="D33" s="230">
        <v>1200000</v>
      </c>
      <c r="E33" s="230">
        <v>0</v>
      </c>
      <c r="F33" s="231">
        <v>0</v>
      </c>
    </row>
    <row r="34" spans="1:6" ht="29.25" customHeight="1" x14ac:dyDescent="0.2">
      <c r="A34" s="222" t="s">
        <v>669</v>
      </c>
      <c r="B34" s="223" t="s">
        <v>563</v>
      </c>
      <c r="C34" s="224" t="s">
        <v>564</v>
      </c>
      <c r="D34" s="225">
        <v>113706000</v>
      </c>
      <c r="E34" s="225">
        <v>124964000</v>
      </c>
      <c r="F34" s="226">
        <v>138180000</v>
      </c>
    </row>
    <row r="35" spans="1:6" ht="29.25" customHeight="1" x14ac:dyDescent="0.2">
      <c r="A35" s="222" t="s">
        <v>669</v>
      </c>
      <c r="B35" s="223" t="s">
        <v>565</v>
      </c>
      <c r="C35" s="224" t="s">
        <v>566</v>
      </c>
      <c r="D35" s="225">
        <v>113706000</v>
      </c>
      <c r="E35" s="225">
        <v>124964000</v>
      </c>
      <c r="F35" s="226">
        <v>138180000</v>
      </c>
    </row>
    <row r="36" spans="1:6" ht="47.25" customHeight="1" x14ac:dyDescent="0.2">
      <c r="A36" s="227" t="s">
        <v>669</v>
      </c>
      <c r="B36" s="228" t="s">
        <v>678</v>
      </c>
      <c r="C36" s="229" t="s">
        <v>679</v>
      </c>
      <c r="D36" s="230">
        <v>57563000</v>
      </c>
      <c r="E36" s="230">
        <v>65423000</v>
      </c>
      <c r="F36" s="231">
        <v>72232000</v>
      </c>
    </row>
    <row r="37" spans="1:6" ht="45" x14ac:dyDescent="0.2">
      <c r="A37" s="227" t="s">
        <v>669</v>
      </c>
      <c r="B37" s="228" t="s">
        <v>680</v>
      </c>
      <c r="C37" s="229" t="s">
        <v>681</v>
      </c>
      <c r="D37" s="230">
        <v>277000</v>
      </c>
      <c r="E37" s="230">
        <v>303000</v>
      </c>
      <c r="F37" s="231">
        <v>335000</v>
      </c>
    </row>
    <row r="38" spans="1:6" ht="33.75" x14ac:dyDescent="0.2">
      <c r="A38" s="227" t="s">
        <v>669</v>
      </c>
      <c r="B38" s="228" t="s">
        <v>682</v>
      </c>
      <c r="C38" s="229" t="s">
        <v>683</v>
      </c>
      <c r="D38" s="230">
        <v>62172000</v>
      </c>
      <c r="E38" s="230">
        <v>65746000</v>
      </c>
      <c r="F38" s="231">
        <v>72530000</v>
      </c>
    </row>
    <row r="39" spans="1:6" ht="33.75" x14ac:dyDescent="0.2">
      <c r="A39" s="227" t="s">
        <v>669</v>
      </c>
      <c r="B39" s="228" t="s">
        <v>684</v>
      </c>
      <c r="C39" s="229" t="s">
        <v>685</v>
      </c>
      <c r="D39" s="230">
        <v>-6306000</v>
      </c>
      <c r="E39" s="230">
        <v>-6508000</v>
      </c>
      <c r="F39" s="231">
        <v>-6917000</v>
      </c>
    </row>
    <row r="40" spans="1:6" x14ac:dyDescent="0.2">
      <c r="A40" s="222" t="s">
        <v>669</v>
      </c>
      <c r="B40" s="223" t="s">
        <v>567</v>
      </c>
      <c r="C40" s="224" t="s">
        <v>568</v>
      </c>
      <c r="D40" s="225">
        <v>1758195000</v>
      </c>
      <c r="E40" s="225">
        <v>2089223000</v>
      </c>
      <c r="F40" s="226">
        <v>2546443000</v>
      </c>
    </row>
    <row r="41" spans="1:6" ht="24.75" customHeight="1" x14ac:dyDescent="0.2">
      <c r="A41" s="222" t="s">
        <v>669</v>
      </c>
      <c r="B41" s="223" t="s">
        <v>569</v>
      </c>
      <c r="C41" s="224" t="s">
        <v>570</v>
      </c>
      <c r="D41" s="225">
        <v>1510960000</v>
      </c>
      <c r="E41" s="225">
        <v>1932031000</v>
      </c>
      <c r="F41" s="226">
        <v>2373060000</v>
      </c>
    </row>
    <row r="42" spans="1:6" ht="24.75" customHeight="1" x14ac:dyDescent="0.2">
      <c r="A42" s="227" t="s">
        <v>669</v>
      </c>
      <c r="B42" s="228" t="s">
        <v>571</v>
      </c>
      <c r="C42" s="229" t="s">
        <v>572</v>
      </c>
      <c r="D42" s="230">
        <v>1246567200</v>
      </c>
      <c r="E42" s="230">
        <v>1624265420</v>
      </c>
      <c r="F42" s="231">
        <v>2006218080</v>
      </c>
    </row>
    <row r="43" spans="1:6" ht="22.5" x14ac:dyDescent="0.2">
      <c r="A43" s="227" t="s">
        <v>669</v>
      </c>
      <c r="B43" s="228" t="s">
        <v>573</v>
      </c>
      <c r="C43" s="229" t="s">
        <v>574</v>
      </c>
      <c r="D43" s="230">
        <v>264392800</v>
      </c>
      <c r="E43" s="230">
        <v>307765580</v>
      </c>
      <c r="F43" s="231">
        <v>366841920</v>
      </c>
    </row>
    <row r="44" spans="1:6" x14ac:dyDescent="0.2">
      <c r="A44" s="222" t="s">
        <v>669</v>
      </c>
      <c r="B44" s="223" t="s">
        <v>1400</v>
      </c>
      <c r="C44" s="224" t="s">
        <v>1401</v>
      </c>
      <c r="D44" s="225">
        <v>100000</v>
      </c>
      <c r="E44" s="225">
        <v>0</v>
      </c>
      <c r="F44" s="226">
        <v>0</v>
      </c>
    </row>
    <row r="45" spans="1:6" x14ac:dyDescent="0.2">
      <c r="A45" s="227" t="s">
        <v>669</v>
      </c>
      <c r="B45" s="228" t="s">
        <v>1402</v>
      </c>
      <c r="C45" s="229" t="s">
        <v>1401</v>
      </c>
      <c r="D45" s="230">
        <v>100000</v>
      </c>
      <c r="E45" s="230">
        <v>0</v>
      </c>
      <c r="F45" s="231">
        <v>0</v>
      </c>
    </row>
    <row r="46" spans="1:6" x14ac:dyDescent="0.2">
      <c r="A46" s="222" t="s">
        <v>669</v>
      </c>
      <c r="B46" s="223" t="s">
        <v>575</v>
      </c>
      <c r="C46" s="224" t="s">
        <v>576</v>
      </c>
      <c r="D46" s="225">
        <v>240337000</v>
      </c>
      <c r="E46" s="225">
        <v>151791000</v>
      </c>
      <c r="F46" s="226">
        <v>167480000</v>
      </c>
    </row>
    <row r="47" spans="1:6" ht="22.5" x14ac:dyDescent="0.2">
      <c r="A47" s="227" t="s">
        <v>669</v>
      </c>
      <c r="B47" s="228" t="s">
        <v>577</v>
      </c>
      <c r="C47" s="229" t="s">
        <v>578</v>
      </c>
      <c r="D47" s="230">
        <v>240337000</v>
      </c>
      <c r="E47" s="230">
        <v>151791000</v>
      </c>
      <c r="F47" s="231">
        <v>167480000</v>
      </c>
    </row>
    <row r="48" spans="1:6" ht="22.5" x14ac:dyDescent="0.2">
      <c r="A48" s="222" t="s">
        <v>669</v>
      </c>
      <c r="B48" s="223" t="s">
        <v>963</v>
      </c>
      <c r="C48" s="224" t="s">
        <v>964</v>
      </c>
      <c r="D48" s="225">
        <v>6798000</v>
      </c>
      <c r="E48" s="225">
        <v>5401000</v>
      </c>
      <c r="F48" s="226">
        <v>5903000</v>
      </c>
    </row>
    <row r="49" spans="1:6" ht="45" x14ac:dyDescent="0.2">
      <c r="A49" s="227" t="s">
        <v>669</v>
      </c>
      <c r="B49" s="228" t="s">
        <v>965</v>
      </c>
      <c r="C49" s="229" t="s">
        <v>966</v>
      </c>
      <c r="D49" s="230">
        <v>6798000</v>
      </c>
      <c r="E49" s="230">
        <v>5401000</v>
      </c>
      <c r="F49" s="231">
        <v>5903000</v>
      </c>
    </row>
    <row r="50" spans="1:6" x14ac:dyDescent="0.2">
      <c r="A50" s="222" t="s">
        <v>669</v>
      </c>
      <c r="B50" s="223" t="s">
        <v>579</v>
      </c>
      <c r="C50" s="224" t="s">
        <v>580</v>
      </c>
      <c r="D50" s="225">
        <v>3215983630</v>
      </c>
      <c r="E50" s="225">
        <v>2659840000</v>
      </c>
      <c r="F50" s="226">
        <v>2658393000</v>
      </c>
    </row>
    <row r="51" spans="1:6" x14ac:dyDescent="0.2">
      <c r="A51" s="222" t="s">
        <v>669</v>
      </c>
      <c r="B51" s="223" t="s">
        <v>581</v>
      </c>
      <c r="C51" s="224" t="s">
        <v>582</v>
      </c>
      <c r="D51" s="225">
        <v>397752000</v>
      </c>
      <c r="E51" s="225">
        <v>430500000</v>
      </c>
      <c r="F51" s="226">
        <v>480143000</v>
      </c>
    </row>
    <row r="52" spans="1:6" ht="22.5" x14ac:dyDescent="0.2">
      <c r="A52" s="227" t="s">
        <v>669</v>
      </c>
      <c r="B52" s="228" t="s">
        <v>583</v>
      </c>
      <c r="C52" s="229" t="s">
        <v>584</v>
      </c>
      <c r="D52" s="230">
        <v>397752000</v>
      </c>
      <c r="E52" s="230">
        <v>430500000</v>
      </c>
      <c r="F52" s="231">
        <v>480143000</v>
      </c>
    </row>
    <row r="53" spans="1:6" x14ac:dyDescent="0.2">
      <c r="A53" s="222" t="s">
        <v>669</v>
      </c>
      <c r="B53" s="223" t="s">
        <v>585</v>
      </c>
      <c r="C53" s="224" t="s">
        <v>586</v>
      </c>
      <c r="D53" s="225">
        <v>2818231630</v>
      </c>
      <c r="E53" s="225">
        <v>2229340000</v>
      </c>
      <c r="F53" s="226">
        <v>2178250000</v>
      </c>
    </row>
    <row r="54" spans="1:6" x14ac:dyDescent="0.2">
      <c r="A54" s="227" t="s">
        <v>669</v>
      </c>
      <c r="B54" s="228" t="s">
        <v>686</v>
      </c>
      <c r="C54" s="229" t="s">
        <v>687</v>
      </c>
      <c r="D54" s="230">
        <v>2184731630</v>
      </c>
      <c r="E54" s="230">
        <v>1649340000</v>
      </c>
      <c r="F54" s="231">
        <v>1598250000</v>
      </c>
    </row>
    <row r="55" spans="1:6" x14ac:dyDescent="0.2">
      <c r="A55" s="227" t="s">
        <v>669</v>
      </c>
      <c r="B55" s="228" t="s">
        <v>688</v>
      </c>
      <c r="C55" s="229" t="s">
        <v>689</v>
      </c>
      <c r="D55" s="230">
        <v>633500000</v>
      </c>
      <c r="E55" s="230">
        <v>580000000</v>
      </c>
      <c r="F55" s="231">
        <v>580000000</v>
      </c>
    </row>
    <row r="56" spans="1:6" x14ac:dyDescent="0.2">
      <c r="A56" s="222" t="s">
        <v>669</v>
      </c>
      <c r="B56" s="223" t="s">
        <v>587</v>
      </c>
      <c r="C56" s="224" t="s">
        <v>588</v>
      </c>
      <c r="D56" s="225">
        <v>193192030</v>
      </c>
      <c r="E56" s="225">
        <v>90631000</v>
      </c>
      <c r="F56" s="226">
        <v>95341000</v>
      </c>
    </row>
    <row r="57" spans="1:6" ht="22.5" x14ac:dyDescent="0.2">
      <c r="A57" s="222" t="s">
        <v>669</v>
      </c>
      <c r="B57" s="223" t="s">
        <v>589</v>
      </c>
      <c r="C57" s="224" t="s">
        <v>590</v>
      </c>
      <c r="D57" s="225">
        <v>193022030</v>
      </c>
      <c r="E57" s="225">
        <v>90581000</v>
      </c>
      <c r="F57" s="226">
        <v>95291000</v>
      </c>
    </row>
    <row r="58" spans="1:6" ht="22.5" x14ac:dyDescent="0.2">
      <c r="A58" s="227" t="s">
        <v>669</v>
      </c>
      <c r="B58" s="228" t="s">
        <v>591</v>
      </c>
      <c r="C58" s="229" t="s">
        <v>592</v>
      </c>
      <c r="D58" s="230">
        <v>193022030</v>
      </c>
      <c r="E58" s="230">
        <v>90581000</v>
      </c>
      <c r="F58" s="231">
        <v>95291000</v>
      </c>
    </row>
    <row r="59" spans="1:6" ht="22.5" x14ac:dyDescent="0.2">
      <c r="A59" s="222" t="s">
        <v>669</v>
      </c>
      <c r="B59" s="223" t="s">
        <v>593</v>
      </c>
      <c r="C59" s="224" t="s">
        <v>594</v>
      </c>
      <c r="D59" s="225">
        <v>170000</v>
      </c>
      <c r="E59" s="225">
        <v>50000</v>
      </c>
      <c r="F59" s="226">
        <v>50000</v>
      </c>
    </row>
    <row r="60" spans="1:6" x14ac:dyDescent="0.2">
      <c r="A60" s="227" t="s">
        <v>669</v>
      </c>
      <c r="B60" s="228" t="s">
        <v>595</v>
      </c>
      <c r="C60" s="229" t="s">
        <v>596</v>
      </c>
      <c r="D60" s="230">
        <v>170000</v>
      </c>
      <c r="E60" s="230">
        <v>50000</v>
      </c>
      <c r="F60" s="231">
        <v>50000</v>
      </c>
    </row>
    <row r="61" spans="1:6" ht="22.5" x14ac:dyDescent="0.2">
      <c r="A61" s="222" t="s">
        <v>669</v>
      </c>
      <c r="B61" s="223" t="s">
        <v>597</v>
      </c>
      <c r="C61" s="224" t="s">
        <v>598</v>
      </c>
      <c r="D61" s="225">
        <v>597405178</v>
      </c>
      <c r="E61" s="225">
        <v>486363000</v>
      </c>
      <c r="F61" s="226">
        <v>488378000</v>
      </c>
    </row>
    <row r="62" spans="1:6" ht="56.25" x14ac:dyDescent="0.2">
      <c r="A62" s="222" t="s">
        <v>669</v>
      </c>
      <c r="B62" s="223" t="s">
        <v>599</v>
      </c>
      <c r="C62" s="224" t="s">
        <v>600</v>
      </c>
      <c r="D62" s="225">
        <v>526734258</v>
      </c>
      <c r="E62" s="225">
        <v>439823000</v>
      </c>
      <c r="F62" s="226">
        <v>441838000</v>
      </c>
    </row>
    <row r="63" spans="1:6" ht="33.75" x14ac:dyDescent="0.2">
      <c r="A63" s="227" t="s">
        <v>669</v>
      </c>
      <c r="B63" s="228" t="s">
        <v>690</v>
      </c>
      <c r="C63" s="229" t="s">
        <v>691</v>
      </c>
      <c r="D63" s="230">
        <v>408172258</v>
      </c>
      <c r="E63" s="230">
        <v>338824000</v>
      </c>
      <c r="F63" s="231">
        <v>338824000</v>
      </c>
    </row>
    <row r="64" spans="1:6" ht="45" x14ac:dyDescent="0.2">
      <c r="A64" s="227" t="s">
        <v>669</v>
      </c>
      <c r="B64" s="228" t="s">
        <v>692</v>
      </c>
      <c r="C64" s="229" t="s">
        <v>693</v>
      </c>
      <c r="D64" s="230">
        <v>71130000</v>
      </c>
      <c r="E64" s="230">
        <v>50630000</v>
      </c>
      <c r="F64" s="231">
        <v>50630000</v>
      </c>
    </row>
    <row r="65" spans="1:6" ht="22.5" x14ac:dyDescent="0.2">
      <c r="A65" s="227" t="s">
        <v>669</v>
      </c>
      <c r="B65" s="228" t="s">
        <v>694</v>
      </c>
      <c r="C65" s="229" t="s">
        <v>695</v>
      </c>
      <c r="D65" s="230">
        <v>47182000</v>
      </c>
      <c r="E65" s="230">
        <v>50369000</v>
      </c>
      <c r="F65" s="231">
        <v>52384000</v>
      </c>
    </row>
    <row r="66" spans="1:6" ht="33.75" x14ac:dyDescent="0.2">
      <c r="A66" s="227" t="s">
        <v>669</v>
      </c>
      <c r="B66" s="228" t="s">
        <v>1403</v>
      </c>
      <c r="C66" s="229" t="s">
        <v>1404</v>
      </c>
      <c r="D66" s="230">
        <v>250000</v>
      </c>
      <c r="E66" s="230">
        <v>0</v>
      </c>
      <c r="F66" s="231">
        <v>0</v>
      </c>
    </row>
    <row r="67" spans="1:6" ht="22.5" x14ac:dyDescent="0.2">
      <c r="A67" s="222" t="s">
        <v>669</v>
      </c>
      <c r="B67" s="223" t="s">
        <v>601</v>
      </c>
      <c r="C67" s="224" t="s">
        <v>602</v>
      </c>
      <c r="D67" s="225">
        <v>173500</v>
      </c>
      <c r="E67" s="225">
        <v>70000</v>
      </c>
      <c r="F67" s="226">
        <v>70000</v>
      </c>
    </row>
    <row r="68" spans="1:6" ht="22.5" x14ac:dyDescent="0.2">
      <c r="A68" s="227" t="s">
        <v>669</v>
      </c>
      <c r="B68" s="228" t="s">
        <v>696</v>
      </c>
      <c r="C68" s="229" t="s">
        <v>697</v>
      </c>
      <c r="D68" s="230">
        <v>173000</v>
      </c>
      <c r="E68" s="230">
        <v>70000</v>
      </c>
      <c r="F68" s="231">
        <v>70000</v>
      </c>
    </row>
    <row r="69" spans="1:6" ht="54.75" customHeight="1" x14ac:dyDescent="0.2">
      <c r="A69" s="227" t="s">
        <v>669</v>
      </c>
      <c r="B69" s="228" t="s">
        <v>1405</v>
      </c>
      <c r="C69" s="229" t="s">
        <v>1406</v>
      </c>
      <c r="D69" s="230">
        <v>500</v>
      </c>
      <c r="E69" s="230">
        <v>0</v>
      </c>
      <c r="F69" s="231">
        <v>0</v>
      </c>
    </row>
    <row r="70" spans="1:6" ht="54.75" customHeight="1" x14ac:dyDescent="0.2">
      <c r="A70" s="222" t="s">
        <v>669</v>
      </c>
      <c r="B70" s="223" t="s">
        <v>603</v>
      </c>
      <c r="C70" s="224" t="s">
        <v>604</v>
      </c>
      <c r="D70" s="225">
        <v>70497420</v>
      </c>
      <c r="E70" s="225">
        <v>46470000</v>
      </c>
      <c r="F70" s="226">
        <v>46470000</v>
      </c>
    </row>
    <row r="71" spans="1:6" ht="54.75" customHeight="1" x14ac:dyDescent="0.2">
      <c r="A71" s="227" t="s">
        <v>669</v>
      </c>
      <c r="B71" s="228" t="s">
        <v>698</v>
      </c>
      <c r="C71" s="229" t="s">
        <v>699</v>
      </c>
      <c r="D71" s="230">
        <v>53767000</v>
      </c>
      <c r="E71" s="230">
        <v>37420000</v>
      </c>
      <c r="F71" s="231">
        <v>37420000</v>
      </c>
    </row>
    <row r="72" spans="1:6" ht="56.25" x14ac:dyDescent="0.2">
      <c r="A72" s="227" t="s">
        <v>669</v>
      </c>
      <c r="B72" s="228" t="s">
        <v>700</v>
      </c>
      <c r="C72" s="229" t="s">
        <v>701</v>
      </c>
      <c r="D72" s="230">
        <v>16730420</v>
      </c>
      <c r="E72" s="230">
        <v>9050000</v>
      </c>
      <c r="F72" s="231">
        <v>9050000</v>
      </c>
    </row>
    <row r="73" spans="1:6" x14ac:dyDescent="0.2">
      <c r="A73" s="222" t="s">
        <v>669</v>
      </c>
      <c r="B73" s="223" t="s">
        <v>605</v>
      </c>
      <c r="C73" s="224" t="s">
        <v>606</v>
      </c>
      <c r="D73" s="225">
        <v>4002000</v>
      </c>
      <c r="E73" s="225">
        <v>44652000</v>
      </c>
      <c r="F73" s="226">
        <v>44652000</v>
      </c>
    </row>
    <row r="74" spans="1:6" x14ac:dyDescent="0.2">
      <c r="A74" s="222" t="s">
        <v>669</v>
      </c>
      <c r="B74" s="223" t="s">
        <v>607</v>
      </c>
      <c r="C74" s="224" t="s">
        <v>608</v>
      </c>
      <c r="D74" s="225">
        <v>4002000</v>
      </c>
      <c r="E74" s="225">
        <v>44652000</v>
      </c>
      <c r="F74" s="226">
        <v>44652000</v>
      </c>
    </row>
    <row r="75" spans="1:6" ht="22.5" x14ac:dyDescent="0.2">
      <c r="A75" s="227" t="s">
        <v>669</v>
      </c>
      <c r="B75" s="228" t="s">
        <v>609</v>
      </c>
      <c r="C75" s="229" t="s">
        <v>610</v>
      </c>
      <c r="D75" s="230">
        <v>1400000</v>
      </c>
      <c r="E75" s="230">
        <v>1400000</v>
      </c>
      <c r="F75" s="231">
        <v>1400000</v>
      </c>
    </row>
    <row r="76" spans="1:6" x14ac:dyDescent="0.2">
      <c r="A76" s="227" t="s">
        <v>669</v>
      </c>
      <c r="B76" s="228" t="s">
        <v>611</v>
      </c>
      <c r="C76" s="229" t="s">
        <v>612</v>
      </c>
      <c r="D76" s="230">
        <v>1702000</v>
      </c>
      <c r="E76" s="230">
        <v>42152000</v>
      </c>
      <c r="F76" s="231">
        <v>42152000</v>
      </c>
    </row>
    <row r="77" spans="1:6" x14ac:dyDescent="0.2">
      <c r="A77" s="227" t="s">
        <v>669</v>
      </c>
      <c r="B77" s="228" t="s">
        <v>613</v>
      </c>
      <c r="C77" s="229" t="s">
        <v>614</v>
      </c>
      <c r="D77" s="230">
        <v>900000</v>
      </c>
      <c r="E77" s="230">
        <v>1100000</v>
      </c>
      <c r="F77" s="231">
        <v>1100000</v>
      </c>
    </row>
    <row r="78" spans="1:6" x14ac:dyDescent="0.2">
      <c r="A78" s="222" t="s">
        <v>669</v>
      </c>
      <c r="B78" s="223" t="s">
        <v>615</v>
      </c>
      <c r="C78" s="224" t="s">
        <v>616</v>
      </c>
      <c r="D78" s="225">
        <v>68340556.439999998</v>
      </c>
      <c r="E78" s="225">
        <v>8750000</v>
      </c>
      <c r="F78" s="226">
        <v>7850000</v>
      </c>
    </row>
    <row r="79" spans="1:6" x14ac:dyDescent="0.2">
      <c r="A79" s="222" t="s">
        <v>669</v>
      </c>
      <c r="B79" s="223" t="s">
        <v>1035</v>
      </c>
      <c r="C79" s="224" t="s">
        <v>1036</v>
      </c>
      <c r="D79" s="225">
        <v>23828453</v>
      </c>
      <c r="E79" s="225">
        <v>8750000</v>
      </c>
      <c r="F79" s="226">
        <v>7850000</v>
      </c>
    </row>
    <row r="80" spans="1:6" ht="22.5" x14ac:dyDescent="0.2">
      <c r="A80" s="227" t="s">
        <v>669</v>
      </c>
      <c r="B80" s="228" t="s">
        <v>1350</v>
      </c>
      <c r="C80" s="229" t="s">
        <v>1351</v>
      </c>
      <c r="D80" s="230">
        <v>278453</v>
      </c>
      <c r="E80" s="230">
        <v>0</v>
      </c>
      <c r="F80" s="231">
        <v>0</v>
      </c>
    </row>
    <row r="81" spans="1:6" x14ac:dyDescent="0.2">
      <c r="A81" s="227" t="s">
        <v>669</v>
      </c>
      <c r="B81" s="228" t="s">
        <v>1037</v>
      </c>
      <c r="C81" s="229" t="s">
        <v>1038</v>
      </c>
      <c r="D81" s="230">
        <v>23550000</v>
      </c>
      <c r="E81" s="230">
        <v>8750000</v>
      </c>
      <c r="F81" s="231">
        <v>7850000</v>
      </c>
    </row>
    <row r="82" spans="1:6" x14ac:dyDescent="0.2">
      <c r="A82" s="222" t="s">
        <v>669</v>
      </c>
      <c r="B82" s="223" t="s">
        <v>1240</v>
      </c>
      <c r="C82" s="224" t="s">
        <v>1241</v>
      </c>
      <c r="D82" s="225">
        <v>44512103.439999998</v>
      </c>
      <c r="E82" s="225">
        <v>0</v>
      </c>
      <c r="F82" s="226">
        <v>0</v>
      </c>
    </row>
    <row r="83" spans="1:6" ht="22.5" x14ac:dyDescent="0.2">
      <c r="A83" s="227" t="s">
        <v>669</v>
      </c>
      <c r="B83" s="228" t="s">
        <v>1352</v>
      </c>
      <c r="C83" s="229" t="s">
        <v>1353</v>
      </c>
      <c r="D83" s="230">
        <v>2042800</v>
      </c>
      <c r="E83" s="230">
        <v>0</v>
      </c>
      <c r="F83" s="231">
        <v>0</v>
      </c>
    </row>
    <row r="84" spans="1:6" x14ac:dyDescent="0.2">
      <c r="A84" s="227" t="s">
        <v>669</v>
      </c>
      <c r="B84" s="228" t="s">
        <v>1242</v>
      </c>
      <c r="C84" s="229" t="s">
        <v>1243</v>
      </c>
      <c r="D84" s="230">
        <v>42469303.439999998</v>
      </c>
      <c r="E84" s="230">
        <v>0</v>
      </c>
      <c r="F84" s="231">
        <v>0</v>
      </c>
    </row>
    <row r="85" spans="1:6" x14ac:dyDescent="0.2">
      <c r="A85" s="222" t="s">
        <v>669</v>
      </c>
      <c r="B85" s="223" t="s">
        <v>617</v>
      </c>
      <c r="C85" s="224" t="s">
        <v>618</v>
      </c>
      <c r="D85" s="225">
        <v>388993270</v>
      </c>
      <c r="E85" s="225">
        <v>100000000</v>
      </c>
      <c r="F85" s="226">
        <v>100000000</v>
      </c>
    </row>
    <row r="86" spans="1:6" x14ac:dyDescent="0.2">
      <c r="A86" s="222" t="s">
        <v>669</v>
      </c>
      <c r="B86" s="223" t="s">
        <v>967</v>
      </c>
      <c r="C86" s="224" t="s">
        <v>968</v>
      </c>
      <c r="D86" s="225">
        <v>780000</v>
      </c>
      <c r="E86" s="225">
        <v>50000</v>
      </c>
      <c r="F86" s="226">
        <v>50000</v>
      </c>
    </row>
    <row r="87" spans="1:6" x14ac:dyDescent="0.2">
      <c r="A87" s="227" t="s">
        <v>669</v>
      </c>
      <c r="B87" s="228" t="s">
        <v>969</v>
      </c>
      <c r="C87" s="229" t="s">
        <v>970</v>
      </c>
      <c r="D87" s="230">
        <v>780000</v>
      </c>
      <c r="E87" s="230">
        <v>50000</v>
      </c>
      <c r="F87" s="231">
        <v>50000</v>
      </c>
    </row>
    <row r="88" spans="1:6" ht="45" x14ac:dyDescent="0.2">
      <c r="A88" s="222" t="s">
        <v>669</v>
      </c>
      <c r="B88" s="223" t="s">
        <v>619</v>
      </c>
      <c r="C88" s="224" t="s">
        <v>620</v>
      </c>
      <c r="D88" s="225">
        <v>0</v>
      </c>
      <c r="E88" s="225">
        <v>4950000</v>
      </c>
      <c r="F88" s="226">
        <v>4950000</v>
      </c>
    </row>
    <row r="89" spans="1:6" ht="45" x14ac:dyDescent="0.2">
      <c r="A89" s="227" t="s">
        <v>669</v>
      </c>
      <c r="B89" s="228" t="s">
        <v>702</v>
      </c>
      <c r="C89" s="229" t="s">
        <v>703</v>
      </c>
      <c r="D89" s="230">
        <v>0</v>
      </c>
      <c r="E89" s="230">
        <v>4950000</v>
      </c>
      <c r="F89" s="231">
        <v>4950000</v>
      </c>
    </row>
    <row r="90" spans="1:6" ht="22.5" x14ac:dyDescent="0.2">
      <c r="A90" s="222" t="s">
        <v>669</v>
      </c>
      <c r="B90" s="223" t="s">
        <v>621</v>
      </c>
      <c r="C90" s="224" t="s">
        <v>622</v>
      </c>
      <c r="D90" s="225">
        <v>143987000</v>
      </c>
      <c r="E90" s="225">
        <v>25000000</v>
      </c>
      <c r="F90" s="226">
        <v>25000000</v>
      </c>
    </row>
    <row r="91" spans="1:6" ht="22.5" x14ac:dyDescent="0.2">
      <c r="A91" s="227" t="s">
        <v>669</v>
      </c>
      <c r="B91" s="228" t="s">
        <v>704</v>
      </c>
      <c r="C91" s="229" t="s">
        <v>705</v>
      </c>
      <c r="D91" s="230">
        <v>134987000</v>
      </c>
      <c r="E91" s="230">
        <v>4500000</v>
      </c>
      <c r="F91" s="231">
        <v>4500000</v>
      </c>
    </row>
    <row r="92" spans="1:6" ht="33.75" x14ac:dyDescent="0.2">
      <c r="A92" s="227" t="s">
        <v>669</v>
      </c>
      <c r="B92" s="228" t="s">
        <v>1029</v>
      </c>
      <c r="C92" s="229" t="s">
        <v>1030</v>
      </c>
      <c r="D92" s="230">
        <v>9000000</v>
      </c>
      <c r="E92" s="230">
        <v>20500000</v>
      </c>
      <c r="F92" s="231">
        <v>20500000</v>
      </c>
    </row>
    <row r="93" spans="1:6" ht="45" x14ac:dyDescent="0.2">
      <c r="A93" s="222" t="s">
        <v>669</v>
      </c>
      <c r="B93" s="223" t="s">
        <v>623</v>
      </c>
      <c r="C93" s="224" t="s">
        <v>624</v>
      </c>
      <c r="D93" s="225">
        <v>216555500</v>
      </c>
      <c r="E93" s="225">
        <v>50000000</v>
      </c>
      <c r="F93" s="226">
        <v>50000000</v>
      </c>
    </row>
    <row r="94" spans="1:6" ht="45" x14ac:dyDescent="0.2">
      <c r="A94" s="227" t="s">
        <v>669</v>
      </c>
      <c r="B94" s="228" t="s">
        <v>706</v>
      </c>
      <c r="C94" s="229" t="s">
        <v>707</v>
      </c>
      <c r="D94" s="230">
        <v>216555500</v>
      </c>
      <c r="E94" s="230">
        <v>47500000</v>
      </c>
      <c r="F94" s="231">
        <v>47500000</v>
      </c>
    </row>
    <row r="95" spans="1:6" ht="33.75" x14ac:dyDescent="0.2">
      <c r="A95" s="227" t="s">
        <v>669</v>
      </c>
      <c r="B95" s="228" t="s">
        <v>1045</v>
      </c>
      <c r="C95" s="229" t="s">
        <v>1046</v>
      </c>
      <c r="D95" s="230">
        <v>0</v>
      </c>
      <c r="E95" s="230">
        <v>2500000</v>
      </c>
      <c r="F95" s="231">
        <v>2500000</v>
      </c>
    </row>
    <row r="96" spans="1:6" ht="22.5" x14ac:dyDescent="0.2">
      <c r="A96" s="222" t="s">
        <v>669</v>
      </c>
      <c r="B96" s="223" t="s">
        <v>625</v>
      </c>
      <c r="C96" s="224" t="s">
        <v>626</v>
      </c>
      <c r="D96" s="225">
        <v>27670770</v>
      </c>
      <c r="E96" s="225">
        <v>20000000</v>
      </c>
      <c r="F96" s="226">
        <v>20000000</v>
      </c>
    </row>
    <row r="97" spans="1:6" ht="22.5" x14ac:dyDescent="0.2">
      <c r="A97" s="227" t="s">
        <v>669</v>
      </c>
      <c r="B97" s="228" t="s">
        <v>627</v>
      </c>
      <c r="C97" s="229" t="s">
        <v>278</v>
      </c>
      <c r="D97" s="230">
        <v>27670770</v>
      </c>
      <c r="E97" s="230">
        <v>20000000</v>
      </c>
      <c r="F97" s="231">
        <v>20000000</v>
      </c>
    </row>
    <row r="98" spans="1:6" x14ac:dyDescent="0.2">
      <c r="A98" s="222" t="s">
        <v>669</v>
      </c>
      <c r="B98" s="223" t="s">
        <v>628</v>
      </c>
      <c r="C98" s="224" t="s">
        <v>629</v>
      </c>
      <c r="D98" s="225">
        <v>24232000</v>
      </c>
      <c r="E98" s="225">
        <v>22505000</v>
      </c>
      <c r="F98" s="226">
        <v>22505000</v>
      </c>
    </row>
    <row r="99" spans="1:6" ht="22.5" x14ac:dyDescent="0.2">
      <c r="A99" s="222" t="s">
        <v>669</v>
      </c>
      <c r="B99" s="223" t="s">
        <v>1354</v>
      </c>
      <c r="C99" s="224" t="s">
        <v>1355</v>
      </c>
      <c r="D99" s="225">
        <v>2894000</v>
      </c>
      <c r="E99" s="225">
        <v>0</v>
      </c>
      <c r="F99" s="226">
        <v>0</v>
      </c>
    </row>
    <row r="100" spans="1:6" ht="33.75" x14ac:dyDescent="0.2">
      <c r="A100" s="227" t="s">
        <v>669</v>
      </c>
      <c r="B100" s="228" t="s">
        <v>1356</v>
      </c>
      <c r="C100" s="229" t="s">
        <v>1357</v>
      </c>
      <c r="D100" s="230">
        <v>1367000</v>
      </c>
      <c r="E100" s="230">
        <v>0</v>
      </c>
      <c r="F100" s="231">
        <v>0</v>
      </c>
    </row>
    <row r="101" spans="1:6" ht="45" x14ac:dyDescent="0.2">
      <c r="A101" s="227" t="s">
        <v>669</v>
      </c>
      <c r="B101" s="228" t="s">
        <v>1358</v>
      </c>
      <c r="C101" s="229" t="s">
        <v>1359</v>
      </c>
      <c r="D101" s="230">
        <v>57000</v>
      </c>
      <c r="E101" s="230">
        <v>0</v>
      </c>
      <c r="F101" s="231">
        <v>0</v>
      </c>
    </row>
    <row r="102" spans="1:6" ht="33.75" x14ac:dyDescent="0.2">
      <c r="A102" s="227" t="s">
        <v>669</v>
      </c>
      <c r="B102" s="228" t="s">
        <v>1360</v>
      </c>
      <c r="C102" s="229" t="s">
        <v>1361</v>
      </c>
      <c r="D102" s="230">
        <v>1470000</v>
      </c>
      <c r="E102" s="230">
        <v>0</v>
      </c>
      <c r="F102" s="231">
        <v>0</v>
      </c>
    </row>
    <row r="103" spans="1:6" ht="22.5" x14ac:dyDescent="0.2">
      <c r="A103" s="222" t="s">
        <v>669</v>
      </c>
      <c r="B103" s="223" t="s">
        <v>1362</v>
      </c>
      <c r="C103" s="224" t="s">
        <v>1363</v>
      </c>
      <c r="D103" s="225">
        <v>2950000</v>
      </c>
      <c r="E103" s="225">
        <v>0</v>
      </c>
      <c r="F103" s="226">
        <v>0</v>
      </c>
    </row>
    <row r="104" spans="1:6" ht="33.75" x14ac:dyDescent="0.2">
      <c r="A104" s="227" t="s">
        <v>669</v>
      </c>
      <c r="B104" s="228" t="s">
        <v>1364</v>
      </c>
      <c r="C104" s="229" t="s">
        <v>1365</v>
      </c>
      <c r="D104" s="230">
        <v>2950000</v>
      </c>
      <c r="E104" s="230">
        <v>0</v>
      </c>
      <c r="F104" s="231">
        <v>0</v>
      </c>
    </row>
    <row r="105" spans="1:6" ht="67.5" x14ac:dyDescent="0.2">
      <c r="A105" s="222" t="s">
        <v>669</v>
      </c>
      <c r="B105" s="223" t="s">
        <v>708</v>
      </c>
      <c r="C105" s="224" t="s">
        <v>630</v>
      </c>
      <c r="D105" s="225">
        <v>10472600</v>
      </c>
      <c r="E105" s="225">
        <v>14630000</v>
      </c>
      <c r="F105" s="226">
        <v>14630000</v>
      </c>
    </row>
    <row r="106" spans="1:6" ht="33.75" x14ac:dyDescent="0.2">
      <c r="A106" s="227" t="s">
        <v>669</v>
      </c>
      <c r="B106" s="228" t="s">
        <v>1366</v>
      </c>
      <c r="C106" s="229" t="s">
        <v>1367</v>
      </c>
      <c r="D106" s="230">
        <v>7542600</v>
      </c>
      <c r="E106" s="230">
        <v>0</v>
      </c>
      <c r="F106" s="231">
        <v>0</v>
      </c>
    </row>
    <row r="107" spans="1:6" ht="45" x14ac:dyDescent="0.2">
      <c r="A107" s="227" t="s">
        <v>669</v>
      </c>
      <c r="B107" s="228" t="s">
        <v>709</v>
      </c>
      <c r="C107" s="229" t="s">
        <v>710</v>
      </c>
      <c r="D107" s="230">
        <v>2930000</v>
      </c>
      <c r="E107" s="230">
        <v>14630000</v>
      </c>
      <c r="F107" s="231">
        <v>14630000</v>
      </c>
    </row>
    <row r="108" spans="1:6" x14ac:dyDescent="0.2">
      <c r="A108" s="222" t="s">
        <v>669</v>
      </c>
      <c r="B108" s="223" t="s">
        <v>971</v>
      </c>
      <c r="C108" s="224" t="s">
        <v>972</v>
      </c>
      <c r="D108" s="225">
        <v>7915400</v>
      </c>
      <c r="E108" s="225">
        <v>7875000</v>
      </c>
      <c r="F108" s="226">
        <v>7875000</v>
      </c>
    </row>
    <row r="109" spans="1:6" ht="45" x14ac:dyDescent="0.2">
      <c r="A109" s="227" t="s">
        <v>669</v>
      </c>
      <c r="B109" s="228" t="s">
        <v>973</v>
      </c>
      <c r="C109" s="229" t="s">
        <v>974</v>
      </c>
      <c r="D109" s="230">
        <v>7875000</v>
      </c>
      <c r="E109" s="230">
        <v>7875000</v>
      </c>
      <c r="F109" s="231">
        <v>7875000</v>
      </c>
    </row>
    <row r="110" spans="1:6" ht="45" x14ac:dyDescent="0.2">
      <c r="A110" s="227" t="s">
        <v>669</v>
      </c>
      <c r="B110" s="228" t="s">
        <v>1368</v>
      </c>
      <c r="C110" s="229" t="s">
        <v>1369</v>
      </c>
      <c r="D110" s="230">
        <v>40400</v>
      </c>
      <c r="E110" s="230">
        <v>0</v>
      </c>
      <c r="F110" s="231">
        <v>0</v>
      </c>
    </row>
    <row r="111" spans="1:6" x14ac:dyDescent="0.2">
      <c r="A111" s="222" t="s">
        <v>669</v>
      </c>
      <c r="B111" s="223" t="s">
        <v>631</v>
      </c>
      <c r="C111" s="224" t="s">
        <v>632</v>
      </c>
      <c r="D111" s="225">
        <v>295451000</v>
      </c>
      <c r="E111" s="225">
        <v>4572000</v>
      </c>
      <c r="F111" s="226">
        <v>4572000</v>
      </c>
    </row>
    <row r="112" spans="1:6" x14ac:dyDescent="0.2">
      <c r="A112" s="222" t="s">
        <v>669</v>
      </c>
      <c r="B112" s="223" t="s">
        <v>633</v>
      </c>
      <c r="C112" s="224" t="s">
        <v>634</v>
      </c>
      <c r="D112" s="225">
        <v>295451000</v>
      </c>
      <c r="E112" s="225">
        <v>4572000</v>
      </c>
      <c r="F112" s="226">
        <v>4572000</v>
      </c>
    </row>
    <row r="113" spans="1:6" x14ac:dyDescent="0.2">
      <c r="A113" s="227" t="s">
        <v>669</v>
      </c>
      <c r="B113" s="228" t="s">
        <v>711</v>
      </c>
      <c r="C113" s="229" t="s">
        <v>712</v>
      </c>
      <c r="D113" s="230">
        <v>295451000</v>
      </c>
      <c r="E113" s="230">
        <v>4572000</v>
      </c>
      <c r="F113" s="231">
        <v>4572000</v>
      </c>
    </row>
    <row r="114" spans="1:6" ht="26.25" customHeight="1" x14ac:dyDescent="0.2">
      <c r="A114" s="222" t="s">
        <v>669</v>
      </c>
      <c r="B114" s="223" t="s">
        <v>635</v>
      </c>
      <c r="C114" s="224" t="s">
        <v>636</v>
      </c>
      <c r="D114" s="225">
        <v>6676102498.0200005</v>
      </c>
      <c r="E114" s="225">
        <v>5265001546.21</v>
      </c>
      <c r="F114" s="226">
        <v>4753307110.5200005</v>
      </c>
    </row>
    <row r="115" spans="1:6" ht="48.75" customHeight="1" x14ac:dyDescent="0.2">
      <c r="A115" s="222" t="s">
        <v>669</v>
      </c>
      <c r="B115" s="223" t="s">
        <v>637</v>
      </c>
      <c r="C115" s="224" t="s">
        <v>638</v>
      </c>
      <c r="D115" s="225">
        <v>6477306461.9799995</v>
      </c>
      <c r="E115" s="225">
        <v>5265001546.21</v>
      </c>
      <c r="F115" s="226">
        <v>4753307110.5200005</v>
      </c>
    </row>
    <row r="116" spans="1:6" ht="48.75" customHeight="1" x14ac:dyDescent="0.2">
      <c r="A116" s="222" t="s">
        <v>669</v>
      </c>
      <c r="B116" s="223" t="s">
        <v>1416</v>
      </c>
      <c r="C116" s="224" t="s">
        <v>1417</v>
      </c>
      <c r="D116" s="225">
        <v>70000000</v>
      </c>
      <c r="E116" s="225">
        <v>0</v>
      </c>
      <c r="F116" s="226">
        <v>0</v>
      </c>
    </row>
    <row r="117" spans="1:6" x14ac:dyDescent="0.2">
      <c r="A117" s="227" t="s">
        <v>669</v>
      </c>
      <c r="B117" s="228" t="s">
        <v>1418</v>
      </c>
      <c r="C117" s="229" t="s">
        <v>1419</v>
      </c>
      <c r="D117" s="230">
        <v>70000000</v>
      </c>
      <c r="E117" s="230">
        <v>0</v>
      </c>
      <c r="F117" s="231">
        <v>0</v>
      </c>
    </row>
    <row r="118" spans="1:6" ht="22.5" x14ac:dyDescent="0.2">
      <c r="A118" s="222" t="s">
        <v>669</v>
      </c>
      <c r="B118" s="223" t="s">
        <v>639</v>
      </c>
      <c r="C118" s="224" t="s">
        <v>640</v>
      </c>
      <c r="D118" s="225">
        <v>1851390129.8900001</v>
      </c>
      <c r="E118" s="225">
        <v>1096507720.21</v>
      </c>
      <c r="F118" s="226">
        <v>594249914.51999998</v>
      </c>
    </row>
    <row r="119" spans="1:6" ht="33.75" x14ac:dyDescent="0.2">
      <c r="A119" s="227" t="s">
        <v>669</v>
      </c>
      <c r="B119" s="228" t="s">
        <v>1139</v>
      </c>
      <c r="C119" s="229" t="s">
        <v>1140</v>
      </c>
      <c r="D119" s="230">
        <v>121086335</v>
      </c>
      <c r="E119" s="230">
        <v>19689415</v>
      </c>
      <c r="F119" s="231">
        <v>0</v>
      </c>
    </row>
    <row r="120" spans="1:6" ht="33.75" x14ac:dyDescent="0.2">
      <c r="A120" s="227" t="s">
        <v>669</v>
      </c>
      <c r="B120" s="228" t="s">
        <v>713</v>
      </c>
      <c r="C120" s="229" t="s">
        <v>714</v>
      </c>
      <c r="D120" s="230">
        <v>171550800</v>
      </c>
      <c r="E120" s="230">
        <v>170034200</v>
      </c>
      <c r="F120" s="231">
        <v>166371900</v>
      </c>
    </row>
    <row r="121" spans="1:6" x14ac:dyDescent="0.2">
      <c r="A121" s="227" t="s">
        <v>669</v>
      </c>
      <c r="B121" s="228" t="s">
        <v>1141</v>
      </c>
      <c r="C121" s="229" t="s">
        <v>1142</v>
      </c>
      <c r="D121" s="230">
        <v>0</v>
      </c>
      <c r="E121" s="230">
        <v>0</v>
      </c>
      <c r="F121" s="231">
        <v>10000000</v>
      </c>
    </row>
    <row r="122" spans="1:6" ht="22.5" x14ac:dyDescent="0.2">
      <c r="A122" s="227" t="s">
        <v>669</v>
      </c>
      <c r="B122" s="228" t="s">
        <v>1143</v>
      </c>
      <c r="C122" s="229" t="s">
        <v>1144</v>
      </c>
      <c r="D122" s="230">
        <v>8326000</v>
      </c>
      <c r="E122" s="230">
        <v>7244000</v>
      </c>
      <c r="F122" s="231">
        <v>8803100</v>
      </c>
    </row>
    <row r="123" spans="1:6" x14ac:dyDescent="0.2">
      <c r="A123" s="227" t="s">
        <v>669</v>
      </c>
      <c r="B123" s="228" t="s">
        <v>715</v>
      </c>
      <c r="C123" s="229" t="s">
        <v>716</v>
      </c>
      <c r="D123" s="230">
        <v>823011.42</v>
      </c>
      <c r="E123" s="230">
        <v>840504.92</v>
      </c>
      <c r="F123" s="231">
        <v>830994.52</v>
      </c>
    </row>
    <row r="124" spans="1:6" ht="22.5" x14ac:dyDescent="0.2">
      <c r="A124" s="227" t="s">
        <v>669</v>
      </c>
      <c r="B124" s="228" t="s">
        <v>717</v>
      </c>
      <c r="C124" s="229" t="s">
        <v>718</v>
      </c>
      <c r="D124" s="230">
        <v>118662860</v>
      </c>
      <c r="E124" s="230">
        <v>41952990</v>
      </c>
      <c r="F124" s="231">
        <v>45872400</v>
      </c>
    </row>
    <row r="125" spans="1:6" ht="22.5" x14ac:dyDescent="0.2">
      <c r="A125" s="227" t="s">
        <v>669</v>
      </c>
      <c r="B125" s="228" t="s">
        <v>1319</v>
      </c>
      <c r="C125" s="229" t="s">
        <v>1320</v>
      </c>
      <c r="D125" s="230">
        <v>345030</v>
      </c>
      <c r="E125" s="230">
        <v>0</v>
      </c>
      <c r="F125" s="231">
        <v>0</v>
      </c>
    </row>
    <row r="126" spans="1:6" ht="56.25" x14ac:dyDescent="0.2">
      <c r="A126" s="227" t="s">
        <v>669</v>
      </c>
      <c r="B126" s="228" t="s">
        <v>719</v>
      </c>
      <c r="C126" s="229" t="s">
        <v>1207</v>
      </c>
      <c r="D126" s="230">
        <v>488981790</v>
      </c>
      <c r="E126" s="230">
        <v>0</v>
      </c>
      <c r="F126" s="231">
        <v>0</v>
      </c>
    </row>
    <row r="127" spans="1:6" x14ac:dyDescent="0.2">
      <c r="A127" s="227" t="s">
        <v>669</v>
      </c>
      <c r="B127" s="228" t="s">
        <v>720</v>
      </c>
      <c r="C127" s="229" t="s">
        <v>721</v>
      </c>
      <c r="D127" s="230">
        <v>941614303.47000003</v>
      </c>
      <c r="E127" s="230">
        <v>856746610.28999996</v>
      </c>
      <c r="F127" s="231">
        <v>362371520</v>
      </c>
    </row>
    <row r="128" spans="1:6" x14ac:dyDescent="0.2">
      <c r="A128" s="222" t="s">
        <v>669</v>
      </c>
      <c r="B128" s="223" t="s">
        <v>641</v>
      </c>
      <c r="C128" s="224" t="s">
        <v>642</v>
      </c>
      <c r="D128" s="225">
        <v>4217710190</v>
      </c>
      <c r="E128" s="225">
        <v>3833045686</v>
      </c>
      <c r="F128" s="226">
        <v>3832639196</v>
      </c>
    </row>
    <row r="129" spans="1:6" ht="22.5" x14ac:dyDescent="0.2">
      <c r="A129" s="227" t="s">
        <v>669</v>
      </c>
      <c r="B129" s="228" t="s">
        <v>722</v>
      </c>
      <c r="C129" s="229" t="s">
        <v>723</v>
      </c>
      <c r="D129" s="230">
        <v>84048590</v>
      </c>
      <c r="E129" s="230">
        <v>80153580</v>
      </c>
      <c r="F129" s="231">
        <v>80253580</v>
      </c>
    </row>
    <row r="130" spans="1:6" ht="33.75" x14ac:dyDescent="0.2">
      <c r="A130" s="227" t="s">
        <v>669</v>
      </c>
      <c r="B130" s="228" t="s">
        <v>724</v>
      </c>
      <c r="C130" s="229" t="s">
        <v>725</v>
      </c>
      <c r="D130" s="230">
        <v>51462000</v>
      </c>
      <c r="E130" s="230">
        <v>52943000</v>
      </c>
      <c r="F130" s="231">
        <v>52943000</v>
      </c>
    </row>
    <row r="131" spans="1:6" ht="33.75" x14ac:dyDescent="0.2">
      <c r="A131" s="227" t="s">
        <v>669</v>
      </c>
      <c r="B131" s="228" t="s">
        <v>726</v>
      </c>
      <c r="C131" s="229" t="s">
        <v>1011</v>
      </c>
      <c r="D131" s="230">
        <v>0</v>
      </c>
      <c r="E131" s="230">
        <v>5641000</v>
      </c>
      <c r="F131" s="231">
        <v>11281000</v>
      </c>
    </row>
    <row r="132" spans="1:6" ht="33.75" x14ac:dyDescent="0.2">
      <c r="A132" s="227" t="s">
        <v>669</v>
      </c>
      <c r="B132" s="228" t="s">
        <v>727</v>
      </c>
      <c r="C132" s="229" t="s">
        <v>728</v>
      </c>
      <c r="D132" s="230">
        <v>15600</v>
      </c>
      <c r="E132" s="230">
        <v>3227106</v>
      </c>
      <c r="F132" s="231">
        <v>70616</v>
      </c>
    </row>
    <row r="133" spans="1:6" ht="33.75" x14ac:dyDescent="0.2">
      <c r="A133" s="227" t="s">
        <v>669</v>
      </c>
      <c r="B133" s="228" t="s">
        <v>729</v>
      </c>
      <c r="C133" s="229" t="s">
        <v>763</v>
      </c>
      <c r="D133" s="230">
        <v>0</v>
      </c>
      <c r="E133" s="230">
        <v>2990000</v>
      </c>
      <c r="F133" s="231">
        <v>0</v>
      </c>
    </row>
    <row r="134" spans="1:6" x14ac:dyDescent="0.2">
      <c r="A134" s="227" t="s">
        <v>669</v>
      </c>
      <c r="B134" s="228" t="s">
        <v>730</v>
      </c>
      <c r="C134" s="229" t="s">
        <v>731</v>
      </c>
      <c r="D134" s="230">
        <v>4082184000</v>
      </c>
      <c r="E134" s="230">
        <v>3688091000</v>
      </c>
      <c r="F134" s="231">
        <v>3688091000</v>
      </c>
    </row>
    <row r="135" spans="1:6" x14ac:dyDescent="0.2">
      <c r="A135" s="222" t="s">
        <v>669</v>
      </c>
      <c r="B135" s="223" t="s">
        <v>1020</v>
      </c>
      <c r="C135" s="224" t="s">
        <v>1021</v>
      </c>
      <c r="D135" s="225">
        <v>338206142.08999997</v>
      </c>
      <c r="E135" s="225">
        <v>335448140</v>
      </c>
      <c r="F135" s="226">
        <v>326418000</v>
      </c>
    </row>
    <row r="136" spans="1:6" ht="78.75" x14ac:dyDescent="0.2">
      <c r="A136" s="227" t="s">
        <v>669</v>
      </c>
      <c r="B136" s="228" t="s">
        <v>1208</v>
      </c>
      <c r="C136" s="229" t="s">
        <v>1209</v>
      </c>
      <c r="D136" s="230">
        <v>1484280</v>
      </c>
      <c r="E136" s="230">
        <v>0</v>
      </c>
      <c r="F136" s="231">
        <v>0</v>
      </c>
    </row>
    <row r="137" spans="1:6" ht="33.75" x14ac:dyDescent="0.2">
      <c r="A137" s="227" t="s">
        <v>669</v>
      </c>
      <c r="B137" s="228" t="s">
        <v>1145</v>
      </c>
      <c r="C137" s="229" t="s">
        <v>1146</v>
      </c>
      <c r="D137" s="230">
        <v>5461776.5499999998</v>
      </c>
      <c r="E137" s="230">
        <v>5118000</v>
      </c>
      <c r="F137" s="231">
        <v>5211000</v>
      </c>
    </row>
    <row r="138" spans="1:6" ht="67.5" x14ac:dyDescent="0.2">
      <c r="A138" s="227" t="s">
        <v>669</v>
      </c>
      <c r="B138" s="228" t="s">
        <v>1147</v>
      </c>
      <c r="C138" s="229" t="s">
        <v>1148</v>
      </c>
      <c r="D138" s="230">
        <v>117735000</v>
      </c>
      <c r="E138" s="230">
        <v>110852000</v>
      </c>
      <c r="F138" s="231">
        <v>110852000</v>
      </c>
    </row>
    <row r="139" spans="1:6" x14ac:dyDescent="0.2">
      <c r="A139" s="227" t="s">
        <v>669</v>
      </c>
      <c r="B139" s="228" t="s">
        <v>1022</v>
      </c>
      <c r="C139" s="229" t="s">
        <v>1023</v>
      </c>
      <c r="D139" s="230">
        <v>213525085.53999999</v>
      </c>
      <c r="E139" s="230">
        <v>219478140</v>
      </c>
      <c r="F139" s="231">
        <v>210355000</v>
      </c>
    </row>
    <row r="140" spans="1:6" ht="22.5" x14ac:dyDescent="0.2">
      <c r="A140" s="222" t="s">
        <v>669</v>
      </c>
      <c r="B140" s="223" t="s">
        <v>1214</v>
      </c>
      <c r="C140" s="224" t="s">
        <v>1215</v>
      </c>
      <c r="D140" s="225">
        <v>224210028.94</v>
      </c>
      <c r="E140" s="225">
        <v>0</v>
      </c>
      <c r="F140" s="226">
        <v>0</v>
      </c>
    </row>
    <row r="141" spans="1:6" ht="22.5" x14ac:dyDescent="0.2">
      <c r="A141" s="222" t="s">
        <v>669</v>
      </c>
      <c r="B141" s="223" t="s">
        <v>1216</v>
      </c>
      <c r="C141" s="224" t="s">
        <v>1217</v>
      </c>
      <c r="D141" s="225">
        <v>224210028.94</v>
      </c>
      <c r="E141" s="225">
        <v>0</v>
      </c>
      <c r="F141" s="226">
        <v>0</v>
      </c>
    </row>
    <row r="142" spans="1:6" ht="22.5" x14ac:dyDescent="0.2">
      <c r="A142" s="227" t="s">
        <v>669</v>
      </c>
      <c r="B142" s="228" t="s">
        <v>1218</v>
      </c>
      <c r="C142" s="229" t="s">
        <v>1219</v>
      </c>
      <c r="D142" s="230">
        <v>224210028.94</v>
      </c>
      <c r="E142" s="230">
        <v>0</v>
      </c>
      <c r="F142" s="231">
        <v>0</v>
      </c>
    </row>
    <row r="143" spans="1:6" x14ac:dyDescent="0.2">
      <c r="A143" s="222" t="s">
        <v>669</v>
      </c>
      <c r="B143" s="223" t="s">
        <v>1293</v>
      </c>
      <c r="C143" s="224" t="s">
        <v>1294</v>
      </c>
      <c r="D143" s="225">
        <v>2120465</v>
      </c>
      <c r="E143" s="225">
        <v>0</v>
      </c>
      <c r="F143" s="226">
        <v>0</v>
      </c>
    </row>
    <row r="144" spans="1:6" x14ac:dyDescent="0.2">
      <c r="A144" s="222" t="s">
        <v>669</v>
      </c>
      <c r="B144" s="223" t="s">
        <v>1295</v>
      </c>
      <c r="C144" s="224" t="s">
        <v>1296</v>
      </c>
      <c r="D144" s="225">
        <v>2120465</v>
      </c>
      <c r="E144" s="225">
        <v>0</v>
      </c>
      <c r="F144" s="226">
        <v>0</v>
      </c>
    </row>
    <row r="145" spans="1:6" ht="22.5" x14ac:dyDescent="0.2">
      <c r="A145" s="227" t="s">
        <v>669</v>
      </c>
      <c r="B145" s="228" t="s">
        <v>1323</v>
      </c>
      <c r="C145" s="229" t="s">
        <v>1324</v>
      </c>
      <c r="D145" s="230">
        <v>6500</v>
      </c>
      <c r="E145" s="230">
        <v>0</v>
      </c>
      <c r="F145" s="231">
        <v>0</v>
      </c>
    </row>
    <row r="146" spans="1:6" x14ac:dyDescent="0.2">
      <c r="A146" s="227" t="s">
        <v>669</v>
      </c>
      <c r="B146" s="228" t="s">
        <v>1297</v>
      </c>
      <c r="C146" s="229" t="s">
        <v>1296</v>
      </c>
      <c r="D146" s="230">
        <v>2113965</v>
      </c>
      <c r="E146" s="230">
        <v>0</v>
      </c>
      <c r="F146" s="231">
        <v>0</v>
      </c>
    </row>
    <row r="147" spans="1:6" ht="33.75" x14ac:dyDescent="0.2">
      <c r="A147" s="222" t="s">
        <v>669</v>
      </c>
      <c r="B147" s="223" t="s">
        <v>1220</v>
      </c>
      <c r="C147" s="224" t="s">
        <v>1221</v>
      </c>
      <c r="D147" s="225">
        <v>6457170.3700000001</v>
      </c>
      <c r="E147" s="225">
        <v>0</v>
      </c>
      <c r="F147" s="226">
        <v>0</v>
      </c>
    </row>
    <row r="148" spans="1:6" ht="56.25" x14ac:dyDescent="0.2">
      <c r="A148" s="222" t="s">
        <v>669</v>
      </c>
      <c r="B148" s="223" t="s">
        <v>1222</v>
      </c>
      <c r="C148" s="224" t="s">
        <v>1223</v>
      </c>
      <c r="D148" s="225">
        <v>6457170.3700000001</v>
      </c>
      <c r="E148" s="225">
        <v>0</v>
      </c>
      <c r="F148" s="226">
        <v>0</v>
      </c>
    </row>
    <row r="149" spans="1:6" ht="45" x14ac:dyDescent="0.2">
      <c r="A149" s="227" t="s">
        <v>669</v>
      </c>
      <c r="B149" s="228" t="s">
        <v>1224</v>
      </c>
      <c r="C149" s="229" t="s">
        <v>1225</v>
      </c>
      <c r="D149" s="230">
        <v>6457170.3700000001</v>
      </c>
      <c r="E149" s="230">
        <v>0</v>
      </c>
      <c r="F149" s="231">
        <v>0</v>
      </c>
    </row>
    <row r="150" spans="1:6" ht="22.5" x14ac:dyDescent="0.2">
      <c r="A150" s="222" t="s">
        <v>669</v>
      </c>
      <c r="B150" s="223" t="s">
        <v>1226</v>
      </c>
      <c r="C150" s="224" t="s">
        <v>1227</v>
      </c>
      <c r="D150" s="225">
        <v>-33991628.270000003</v>
      </c>
      <c r="E150" s="225">
        <v>0</v>
      </c>
      <c r="F150" s="226">
        <v>0</v>
      </c>
    </row>
    <row r="151" spans="1:6" ht="22.5" x14ac:dyDescent="0.2">
      <c r="A151" s="222" t="s">
        <v>669</v>
      </c>
      <c r="B151" s="223" t="s">
        <v>1228</v>
      </c>
      <c r="C151" s="224" t="s">
        <v>1229</v>
      </c>
      <c r="D151" s="225">
        <v>-33991628.270000003</v>
      </c>
      <c r="E151" s="225">
        <v>0</v>
      </c>
      <c r="F151" s="226">
        <v>0</v>
      </c>
    </row>
    <row r="152" spans="1:6" ht="67.5" x14ac:dyDescent="0.2">
      <c r="A152" s="227" t="s">
        <v>669</v>
      </c>
      <c r="B152" s="228" t="s">
        <v>1230</v>
      </c>
      <c r="C152" s="229" t="s">
        <v>1231</v>
      </c>
      <c r="D152" s="230">
        <v>-2557170.37</v>
      </c>
      <c r="E152" s="230">
        <v>0</v>
      </c>
      <c r="F152" s="231">
        <v>0</v>
      </c>
    </row>
    <row r="153" spans="1:6" ht="23.25" thickBot="1" x14ac:dyDescent="0.25">
      <c r="A153" s="227" t="s">
        <v>669</v>
      </c>
      <c r="B153" s="228" t="s">
        <v>1232</v>
      </c>
      <c r="C153" s="229" t="s">
        <v>1233</v>
      </c>
      <c r="D153" s="230">
        <v>-31434457.899999999</v>
      </c>
      <c r="E153" s="230">
        <v>0</v>
      </c>
      <c r="F153" s="231">
        <v>0</v>
      </c>
    </row>
    <row r="154" spans="1:6" ht="13.5" thickBot="1" x14ac:dyDescent="0.25">
      <c r="A154" s="268" t="s">
        <v>643</v>
      </c>
      <c r="B154" s="269"/>
      <c r="C154" s="269"/>
      <c r="D154" s="232">
        <v>17081104525.43</v>
      </c>
      <c r="E154" s="232">
        <v>14368573546.209999</v>
      </c>
      <c r="F154" s="233">
        <v>14807398110.52</v>
      </c>
    </row>
  </sheetData>
  <sheetProtection selectLockedCells="1" selectUnlockedCells="1"/>
  <mergeCells count="11">
    <mergeCell ref="A154:C154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88"/>
  <sheetViews>
    <sheetView showGridLines="0" showZeros="0" view="pageBreakPreview" zoomScale="90" zoomScaleNormal="100" zoomScaleSheetLayoutView="90" workbookViewId="0">
      <selection activeCell="N3" sqref="N3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12.42578125" style="195" customWidth="1"/>
    <col min="5" max="5" width="16.42578125" style="195" customWidth="1"/>
    <col min="6" max="6" width="9.140625" style="195" customWidth="1"/>
    <col min="7" max="15" width="18.42578125" style="195" customWidth="1"/>
    <col min="16" max="16384" width="9.140625" style="195"/>
  </cols>
  <sheetData>
    <row r="1" spans="1:16" ht="15.75" x14ac:dyDescent="0.25">
      <c r="N1" s="63" t="s">
        <v>1407</v>
      </c>
      <c r="O1" s="64"/>
      <c r="P1" s="58"/>
    </row>
    <row r="2" spans="1:16" x14ac:dyDescent="0.2">
      <c r="N2" s="270" t="s">
        <v>7</v>
      </c>
      <c r="O2" s="270"/>
      <c r="P2" s="270"/>
    </row>
    <row r="3" spans="1:16" x14ac:dyDescent="0.2">
      <c r="N3" s="10" t="s">
        <v>1420</v>
      </c>
      <c r="O3" s="10"/>
      <c r="P3" s="10"/>
    </row>
    <row r="4" spans="1:16" x14ac:dyDescent="0.2">
      <c r="N4" s="58"/>
      <c r="O4" s="61"/>
      <c r="P4" s="58"/>
    </row>
    <row r="5" spans="1:16" ht="15.75" x14ac:dyDescent="0.25">
      <c r="N5" s="63" t="s">
        <v>1407</v>
      </c>
      <c r="O5" s="64"/>
      <c r="P5" s="58"/>
    </row>
    <row r="6" spans="1:16" x14ac:dyDescent="0.2">
      <c r="N6" s="270" t="s">
        <v>7</v>
      </c>
      <c r="O6" s="270"/>
      <c r="P6" s="270"/>
    </row>
    <row r="7" spans="1:16" x14ac:dyDescent="0.2">
      <c r="N7" s="10" t="s">
        <v>1213</v>
      </c>
      <c r="O7" s="10"/>
      <c r="P7" s="10"/>
    </row>
    <row r="8" spans="1:16" ht="85.5" customHeight="1" x14ac:dyDescent="0.25">
      <c r="A8" s="283" t="s">
        <v>1409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</row>
    <row r="9" spans="1:16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34"/>
      <c r="K9" s="234"/>
      <c r="L9" s="234"/>
      <c r="M9" s="234"/>
      <c r="N9" s="234"/>
      <c r="O9" s="235"/>
    </row>
    <row r="10" spans="1:16" ht="15" customHeight="1" thickBot="1" x14ac:dyDescent="0.25">
      <c r="A10" s="285" t="s">
        <v>72</v>
      </c>
      <c r="B10" s="285"/>
      <c r="C10" s="285" t="s">
        <v>235</v>
      </c>
      <c r="D10" s="285" t="s">
        <v>284</v>
      </c>
      <c r="E10" s="285" t="s">
        <v>236</v>
      </c>
      <c r="F10" s="285" t="s">
        <v>237</v>
      </c>
      <c r="G10" s="288" t="s">
        <v>538</v>
      </c>
      <c r="H10" s="289"/>
      <c r="I10" s="289"/>
      <c r="J10" s="289"/>
      <c r="K10" s="289"/>
      <c r="L10" s="289"/>
      <c r="M10" s="289"/>
      <c r="N10" s="289"/>
      <c r="O10" s="290"/>
    </row>
    <row r="11" spans="1:16" ht="15" customHeight="1" thickBot="1" x14ac:dyDescent="0.25">
      <c r="A11" s="286"/>
      <c r="B11" s="286"/>
      <c r="C11" s="286"/>
      <c r="D11" s="286"/>
      <c r="E11" s="286"/>
      <c r="F11" s="286"/>
      <c r="G11" s="290" t="s">
        <v>775</v>
      </c>
      <c r="H11" s="291"/>
      <c r="I11" s="291"/>
      <c r="J11" s="288" t="s">
        <v>941</v>
      </c>
      <c r="K11" s="289"/>
      <c r="L11" s="290"/>
      <c r="M11" s="292" t="s">
        <v>1069</v>
      </c>
      <c r="N11" s="293"/>
      <c r="O11" s="294"/>
    </row>
    <row r="12" spans="1:16" ht="73.5" customHeight="1" thickBot="1" x14ac:dyDescent="0.25">
      <c r="A12" s="287"/>
      <c r="B12" s="287"/>
      <c r="C12" s="287"/>
      <c r="D12" s="287"/>
      <c r="E12" s="287"/>
      <c r="F12" s="287"/>
      <c r="G12" s="236" t="s">
        <v>659</v>
      </c>
      <c r="H12" s="237" t="s">
        <v>660</v>
      </c>
      <c r="I12" s="237" t="s">
        <v>661</v>
      </c>
      <c r="J12" s="237" t="s">
        <v>659</v>
      </c>
      <c r="K12" s="237" t="s">
        <v>660</v>
      </c>
      <c r="L12" s="237" t="s">
        <v>661</v>
      </c>
      <c r="M12" s="237" t="s">
        <v>659</v>
      </c>
      <c r="N12" s="237" t="s">
        <v>660</v>
      </c>
      <c r="O12" s="237" t="s">
        <v>661</v>
      </c>
    </row>
    <row r="13" spans="1:16" ht="15" customHeight="1" thickBot="1" x14ac:dyDescent="0.25">
      <c r="A13" s="291">
        <v>1</v>
      </c>
      <c r="B13" s="291"/>
      <c r="C13" s="237">
        <v>2</v>
      </c>
      <c r="D13" s="237">
        <v>3</v>
      </c>
      <c r="E13" s="237">
        <v>4</v>
      </c>
      <c r="F13" s="237">
        <v>5</v>
      </c>
      <c r="G13" s="237">
        <v>6</v>
      </c>
      <c r="H13" s="237">
        <v>7</v>
      </c>
      <c r="I13" s="237">
        <v>8</v>
      </c>
      <c r="J13" s="237">
        <v>9</v>
      </c>
      <c r="K13" s="237">
        <v>10</v>
      </c>
      <c r="L13" s="237">
        <v>11</v>
      </c>
      <c r="M13" s="237">
        <v>12</v>
      </c>
      <c r="N13" s="237">
        <v>13</v>
      </c>
      <c r="O13" s="237">
        <v>14</v>
      </c>
    </row>
    <row r="14" spans="1:16" ht="15" customHeight="1" x14ac:dyDescent="0.2">
      <c r="A14" s="295" t="s">
        <v>764</v>
      </c>
      <c r="B14" s="296"/>
      <c r="C14" s="238" t="s">
        <v>238</v>
      </c>
      <c r="D14" s="238"/>
      <c r="E14" s="238"/>
      <c r="F14" s="238"/>
      <c r="G14" s="239">
        <v>2986369574.52</v>
      </c>
      <c r="H14" s="240">
        <v>2915223974.52</v>
      </c>
      <c r="I14" s="241">
        <v>71145600</v>
      </c>
      <c r="J14" s="241">
        <v>1937319193.21</v>
      </c>
      <c r="K14" s="241">
        <v>1865745087.21</v>
      </c>
      <c r="L14" s="241">
        <v>71574106</v>
      </c>
      <c r="M14" s="241">
        <v>2131299569.3299999</v>
      </c>
      <c r="N14" s="241">
        <v>2062781953.3299999</v>
      </c>
      <c r="O14" s="242">
        <v>68517616</v>
      </c>
    </row>
    <row r="15" spans="1:16" ht="23.25" customHeight="1" x14ac:dyDescent="0.2">
      <c r="A15" s="278" t="s">
        <v>242</v>
      </c>
      <c r="B15" s="279"/>
      <c r="C15" s="243" t="s">
        <v>238</v>
      </c>
      <c r="D15" s="243" t="s">
        <v>54</v>
      </c>
      <c r="E15" s="244"/>
      <c r="F15" s="244"/>
      <c r="G15" s="245">
        <v>13499490</v>
      </c>
      <c r="H15" s="246">
        <v>13499490</v>
      </c>
      <c r="I15" s="247">
        <v>0</v>
      </c>
      <c r="J15" s="247">
        <v>7142620</v>
      </c>
      <c r="K15" s="247">
        <v>7142620</v>
      </c>
      <c r="L15" s="247">
        <v>0</v>
      </c>
      <c r="M15" s="247">
        <v>7142620</v>
      </c>
      <c r="N15" s="247">
        <v>7142620</v>
      </c>
      <c r="O15" s="248">
        <v>0</v>
      </c>
    </row>
    <row r="16" spans="1:16" ht="23.25" customHeight="1" x14ac:dyDescent="0.2">
      <c r="A16" s="278" t="s">
        <v>285</v>
      </c>
      <c r="B16" s="279"/>
      <c r="C16" s="243" t="s">
        <v>238</v>
      </c>
      <c r="D16" s="243" t="s">
        <v>54</v>
      </c>
      <c r="E16" s="243" t="s">
        <v>286</v>
      </c>
      <c r="F16" s="243"/>
      <c r="G16" s="245">
        <v>13499490</v>
      </c>
      <c r="H16" s="246">
        <v>13499490</v>
      </c>
      <c r="I16" s="247">
        <v>0</v>
      </c>
      <c r="J16" s="247">
        <v>7142620</v>
      </c>
      <c r="K16" s="247">
        <v>7142620</v>
      </c>
      <c r="L16" s="247">
        <v>0</v>
      </c>
      <c r="M16" s="247">
        <v>7142620</v>
      </c>
      <c r="N16" s="247">
        <v>7142620</v>
      </c>
      <c r="O16" s="248">
        <v>0</v>
      </c>
    </row>
    <row r="17" spans="1:15" ht="15" customHeight="1" x14ac:dyDescent="0.2">
      <c r="A17" s="278" t="s">
        <v>260</v>
      </c>
      <c r="B17" s="279"/>
      <c r="C17" s="243" t="s">
        <v>238</v>
      </c>
      <c r="D17" s="243" t="s">
        <v>54</v>
      </c>
      <c r="E17" s="249" t="s">
        <v>287</v>
      </c>
      <c r="F17" s="249"/>
      <c r="G17" s="245">
        <v>13499490</v>
      </c>
      <c r="H17" s="246">
        <v>13499490</v>
      </c>
      <c r="I17" s="247">
        <v>0</v>
      </c>
      <c r="J17" s="247">
        <v>7142620</v>
      </c>
      <c r="K17" s="247">
        <v>7142620</v>
      </c>
      <c r="L17" s="247">
        <v>0</v>
      </c>
      <c r="M17" s="247">
        <v>7142620</v>
      </c>
      <c r="N17" s="247">
        <v>7142620</v>
      </c>
      <c r="O17" s="248">
        <v>0</v>
      </c>
    </row>
    <row r="18" spans="1:15" ht="23.25" customHeight="1" x14ac:dyDescent="0.2">
      <c r="A18" s="278" t="s">
        <v>156</v>
      </c>
      <c r="B18" s="279"/>
      <c r="C18" s="243" t="s">
        <v>238</v>
      </c>
      <c r="D18" s="243" t="s">
        <v>54</v>
      </c>
      <c r="E18" s="249" t="s">
        <v>288</v>
      </c>
      <c r="F18" s="250"/>
      <c r="G18" s="245">
        <v>13499490</v>
      </c>
      <c r="H18" s="246">
        <v>13499490</v>
      </c>
      <c r="I18" s="247">
        <v>0</v>
      </c>
      <c r="J18" s="247">
        <v>7142620</v>
      </c>
      <c r="K18" s="247">
        <v>7142620</v>
      </c>
      <c r="L18" s="247">
        <v>0</v>
      </c>
      <c r="M18" s="247">
        <v>7142620</v>
      </c>
      <c r="N18" s="247">
        <v>7142620</v>
      </c>
      <c r="O18" s="248">
        <v>0</v>
      </c>
    </row>
    <row r="19" spans="1:15" ht="15" customHeight="1" x14ac:dyDescent="0.2">
      <c r="A19" s="278" t="s">
        <v>289</v>
      </c>
      <c r="B19" s="279"/>
      <c r="C19" s="243" t="s">
        <v>238</v>
      </c>
      <c r="D19" s="243" t="s">
        <v>54</v>
      </c>
      <c r="E19" s="249" t="s">
        <v>290</v>
      </c>
      <c r="F19" s="250"/>
      <c r="G19" s="245">
        <v>13499490</v>
      </c>
      <c r="H19" s="246">
        <v>13499490</v>
      </c>
      <c r="I19" s="247">
        <v>0</v>
      </c>
      <c r="J19" s="247">
        <v>7142620</v>
      </c>
      <c r="K19" s="247">
        <v>7142620</v>
      </c>
      <c r="L19" s="247">
        <v>0</v>
      </c>
      <c r="M19" s="247">
        <v>7142620</v>
      </c>
      <c r="N19" s="247">
        <v>7142620</v>
      </c>
      <c r="O19" s="248">
        <v>0</v>
      </c>
    </row>
    <row r="20" spans="1:15" ht="45.75" customHeight="1" x14ac:dyDescent="0.2">
      <c r="A20" s="278" t="s">
        <v>291</v>
      </c>
      <c r="B20" s="279"/>
      <c r="C20" s="243" t="s">
        <v>238</v>
      </c>
      <c r="D20" s="243" t="s">
        <v>54</v>
      </c>
      <c r="E20" s="249" t="s">
        <v>290</v>
      </c>
      <c r="F20" s="249" t="s">
        <v>195</v>
      </c>
      <c r="G20" s="245">
        <v>13499490</v>
      </c>
      <c r="H20" s="246">
        <v>13499490</v>
      </c>
      <c r="I20" s="247">
        <v>0</v>
      </c>
      <c r="J20" s="247">
        <v>7142620</v>
      </c>
      <c r="K20" s="247">
        <v>7142620</v>
      </c>
      <c r="L20" s="247">
        <v>0</v>
      </c>
      <c r="M20" s="247">
        <v>7142620</v>
      </c>
      <c r="N20" s="247">
        <v>7142620</v>
      </c>
      <c r="O20" s="248">
        <v>0</v>
      </c>
    </row>
    <row r="21" spans="1:15" ht="23.25" customHeight="1" x14ac:dyDescent="0.2">
      <c r="A21" s="278" t="s">
        <v>89</v>
      </c>
      <c r="B21" s="279"/>
      <c r="C21" s="243" t="s">
        <v>238</v>
      </c>
      <c r="D21" s="243" t="s">
        <v>54</v>
      </c>
      <c r="E21" s="249" t="s">
        <v>290</v>
      </c>
      <c r="F21" s="249" t="s">
        <v>26</v>
      </c>
      <c r="G21" s="245">
        <v>13499490</v>
      </c>
      <c r="H21" s="246">
        <v>13499490</v>
      </c>
      <c r="I21" s="247">
        <v>0</v>
      </c>
      <c r="J21" s="247">
        <v>7142620</v>
      </c>
      <c r="K21" s="247">
        <v>7142620</v>
      </c>
      <c r="L21" s="247">
        <v>0</v>
      </c>
      <c r="M21" s="247">
        <v>7142620</v>
      </c>
      <c r="N21" s="247">
        <v>7142620</v>
      </c>
      <c r="O21" s="248">
        <v>0</v>
      </c>
    </row>
    <row r="22" spans="1:15" ht="34.5" customHeight="1" x14ac:dyDescent="0.2">
      <c r="A22" s="278" t="s">
        <v>69</v>
      </c>
      <c r="B22" s="279"/>
      <c r="C22" s="243" t="s">
        <v>238</v>
      </c>
      <c r="D22" s="243" t="s">
        <v>65</v>
      </c>
      <c r="E22" s="244"/>
      <c r="F22" s="244"/>
      <c r="G22" s="245">
        <v>22686657.100000001</v>
      </c>
      <c r="H22" s="246">
        <v>22686657.100000001</v>
      </c>
      <c r="I22" s="247">
        <v>0</v>
      </c>
      <c r="J22" s="247">
        <v>22178856</v>
      </c>
      <c r="K22" s="247">
        <v>22178856</v>
      </c>
      <c r="L22" s="247">
        <v>0</v>
      </c>
      <c r="M22" s="247">
        <v>22178856</v>
      </c>
      <c r="N22" s="247">
        <v>22178856</v>
      </c>
      <c r="O22" s="248">
        <v>0</v>
      </c>
    </row>
    <row r="23" spans="1:15" ht="23.25" customHeight="1" x14ac:dyDescent="0.2">
      <c r="A23" s="278" t="s">
        <v>292</v>
      </c>
      <c r="B23" s="279"/>
      <c r="C23" s="243" t="s">
        <v>238</v>
      </c>
      <c r="D23" s="243" t="s">
        <v>65</v>
      </c>
      <c r="E23" s="243" t="s">
        <v>293</v>
      </c>
      <c r="F23" s="243"/>
      <c r="G23" s="245">
        <v>22686657.100000001</v>
      </c>
      <c r="H23" s="246">
        <v>22686657.100000001</v>
      </c>
      <c r="I23" s="247">
        <v>0</v>
      </c>
      <c r="J23" s="247">
        <v>22178856</v>
      </c>
      <c r="K23" s="247">
        <v>22178856</v>
      </c>
      <c r="L23" s="247">
        <v>0</v>
      </c>
      <c r="M23" s="247">
        <v>22178856</v>
      </c>
      <c r="N23" s="247">
        <v>22178856</v>
      </c>
      <c r="O23" s="248">
        <v>0</v>
      </c>
    </row>
    <row r="24" spans="1:15" ht="23.25" customHeight="1" x14ac:dyDescent="0.2">
      <c r="A24" s="278" t="s">
        <v>294</v>
      </c>
      <c r="B24" s="279"/>
      <c r="C24" s="243" t="s">
        <v>238</v>
      </c>
      <c r="D24" s="243" t="s">
        <v>65</v>
      </c>
      <c r="E24" s="249" t="s">
        <v>295</v>
      </c>
      <c r="F24" s="250"/>
      <c r="G24" s="245">
        <v>5875131</v>
      </c>
      <c r="H24" s="246">
        <v>5875131</v>
      </c>
      <c r="I24" s="247">
        <v>0</v>
      </c>
      <c r="J24" s="247">
        <v>7825128</v>
      </c>
      <c r="K24" s="247">
        <v>7825128</v>
      </c>
      <c r="L24" s="247">
        <v>0</v>
      </c>
      <c r="M24" s="247">
        <v>7825128</v>
      </c>
      <c r="N24" s="247">
        <v>7825128</v>
      </c>
      <c r="O24" s="248">
        <v>0</v>
      </c>
    </row>
    <row r="25" spans="1:15" ht="45.75" customHeight="1" x14ac:dyDescent="0.2">
      <c r="A25" s="278" t="s">
        <v>291</v>
      </c>
      <c r="B25" s="279"/>
      <c r="C25" s="243" t="s">
        <v>238</v>
      </c>
      <c r="D25" s="243" t="s">
        <v>65</v>
      </c>
      <c r="E25" s="249" t="s">
        <v>295</v>
      </c>
      <c r="F25" s="249" t="s">
        <v>195</v>
      </c>
      <c r="G25" s="245">
        <v>5875131</v>
      </c>
      <c r="H25" s="246">
        <v>5875131</v>
      </c>
      <c r="I25" s="247">
        <v>0</v>
      </c>
      <c r="J25" s="247">
        <v>7825128</v>
      </c>
      <c r="K25" s="247">
        <v>7825128</v>
      </c>
      <c r="L25" s="247">
        <v>0</v>
      </c>
      <c r="M25" s="247">
        <v>7825128</v>
      </c>
      <c r="N25" s="247">
        <v>7825128</v>
      </c>
      <c r="O25" s="248">
        <v>0</v>
      </c>
    </row>
    <row r="26" spans="1:15" ht="23.25" customHeight="1" x14ac:dyDescent="0.2">
      <c r="A26" s="278" t="s">
        <v>89</v>
      </c>
      <c r="B26" s="279"/>
      <c r="C26" s="243" t="s">
        <v>238</v>
      </c>
      <c r="D26" s="243" t="s">
        <v>65</v>
      </c>
      <c r="E26" s="249" t="s">
        <v>295</v>
      </c>
      <c r="F26" s="249" t="s">
        <v>26</v>
      </c>
      <c r="G26" s="245">
        <v>5875131</v>
      </c>
      <c r="H26" s="246">
        <v>5875131</v>
      </c>
      <c r="I26" s="247">
        <v>0</v>
      </c>
      <c r="J26" s="247">
        <v>7825128</v>
      </c>
      <c r="K26" s="247">
        <v>7825128</v>
      </c>
      <c r="L26" s="247">
        <v>0</v>
      </c>
      <c r="M26" s="247">
        <v>7825128</v>
      </c>
      <c r="N26" s="247">
        <v>7825128</v>
      </c>
      <c r="O26" s="248">
        <v>0</v>
      </c>
    </row>
    <row r="27" spans="1:15" ht="23.25" customHeight="1" x14ac:dyDescent="0.2">
      <c r="A27" s="278" t="s">
        <v>296</v>
      </c>
      <c r="B27" s="279"/>
      <c r="C27" s="243" t="s">
        <v>238</v>
      </c>
      <c r="D27" s="243" t="s">
        <v>65</v>
      </c>
      <c r="E27" s="249" t="s">
        <v>297</v>
      </c>
      <c r="F27" s="250"/>
      <c r="G27" s="245">
        <v>16811526.100000001</v>
      </c>
      <c r="H27" s="246">
        <v>16811526.100000001</v>
      </c>
      <c r="I27" s="247">
        <v>0</v>
      </c>
      <c r="J27" s="247">
        <v>14353728</v>
      </c>
      <c r="K27" s="247">
        <v>14353728</v>
      </c>
      <c r="L27" s="247">
        <v>0</v>
      </c>
      <c r="M27" s="247">
        <v>14353728</v>
      </c>
      <c r="N27" s="247">
        <v>14353728</v>
      </c>
      <c r="O27" s="248">
        <v>0</v>
      </c>
    </row>
    <row r="28" spans="1:15" ht="45.75" customHeight="1" x14ac:dyDescent="0.2">
      <c r="A28" s="278" t="s">
        <v>291</v>
      </c>
      <c r="B28" s="279"/>
      <c r="C28" s="243" t="s">
        <v>238</v>
      </c>
      <c r="D28" s="243" t="s">
        <v>65</v>
      </c>
      <c r="E28" s="249" t="s">
        <v>297</v>
      </c>
      <c r="F28" s="249" t="s">
        <v>195</v>
      </c>
      <c r="G28" s="245">
        <v>16613625</v>
      </c>
      <c r="H28" s="246">
        <v>16613625</v>
      </c>
      <c r="I28" s="247">
        <v>0</v>
      </c>
      <c r="J28" s="247">
        <v>14212128</v>
      </c>
      <c r="K28" s="247">
        <v>14212128</v>
      </c>
      <c r="L28" s="247">
        <v>0</v>
      </c>
      <c r="M28" s="247">
        <v>14212128</v>
      </c>
      <c r="N28" s="247">
        <v>14212128</v>
      </c>
      <c r="O28" s="248">
        <v>0</v>
      </c>
    </row>
    <row r="29" spans="1:15" ht="23.25" customHeight="1" x14ac:dyDescent="0.2">
      <c r="A29" s="278" t="s">
        <v>89</v>
      </c>
      <c r="B29" s="279"/>
      <c r="C29" s="243" t="s">
        <v>238</v>
      </c>
      <c r="D29" s="243" t="s">
        <v>65</v>
      </c>
      <c r="E29" s="249" t="s">
        <v>297</v>
      </c>
      <c r="F29" s="249" t="s">
        <v>26</v>
      </c>
      <c r="G29" s="245">
        <v>16613625</v>
      </c>
      <c r="H29" s="246">
        <v>16613625</v>
      </c>
      <c r="I29" s="247">
        <v>0</v>
      </c>
      <c r="J29" s="247">
        <v>14212128</v>
      </c>
      <c r="K29" s="247">
        <v>14212128</v>
      </c>
      <c r="L29" s="247">
        <v>0</v>
      </c>
      <c r="M29" s="247">
        <v>14212128</v>
      </c>
      <c r="N29" s="247">
        <v>14212128</v>
      </c>
      <c r="O29" s="248">
        <v>0</v>
      </c>
    </row>
    <row r="30" spans="1:15" ht="23.25" customHeight="1" x14ac:dyDescent="0.2">
      <c r="A30" s="278" t="s">
        <v>273</v>
      </c>
      <c r="B30" s="279"/>
      <c r="C30" s="243" t="s">
        <v>238</v>
      </c>
      <c r="D30" s="243" t="s">
        <v>65</v>
      </c>
      <c r="E30" s="249" t="s">
        <v>297</v>
      </c>
      <c r="F30" s="249" t="s">
        <v>94</v>
      </c>
      <c r="G30" s="245">
        <v>38300</v>
      </c>
      <c r="H30" s="246">
        <v>38300</v>
      </c>
      <c r="I30" s="247">
        <v>0</v>
      </c>
      <c r="J30" s="247">
        <v>20000</v>
      </c>
      <c r="K30" s="247">
        <v>20000</v>
      </c>
      <c r="L30" s="247">
        <v>0</v>
      </c>
      <c r="M30" s="247">
        <v>20000</v>
      </c>
      <c r="N30" s="247">
        <v>20000</v>
      </c>
      <c r="O30" s="248">
        <v>0</v>
      </c>
    </row>
    <row r="31" spans="1:15" ht="23.25" customHeight="1" x14ac:dyDescent="0.2">
      <c r="A31" s="278" t="s">
        <v>187</v>
      </c>
      <c r="B31" s="279"/>
      <c r="C31" s="243" t="s">
        <v>238</v>
      </c>
      <c r="D31" s="243" t="s">
        <v>65</v>
      </c>
      <c r="E31" s="249" t="s">
        <v>297</v>
      </c>
      <c r="F31" s="249" t="s">
        <v>58</v>
      </c>
      <c r="G31" s="245">
        <v>38300</v>
      </c>
      <c r="H31" s="246">
        <v>38300</v>
      </c>
      <c r="I31" s="247">
        <v>0</v>
      </c>
      <c r="J31" s="247">
        <v>20000</v>
      </c>
      <c r="K31" s="247">
        <v>20000</v>
      </c>
      <c r="L31" s="247">
        <v>0</v>
      </c>
      <c r="M31" s="247">
        <v>20000</v>
      </c>
      <c r="N31" s="247">
        <v>20000</v>
      </c>
      <c r="O31" s="248">
        <v>0</v>
      </c>
    </row>
    <row r="32" spans="1:15" ht="15" customHeight="1" x14ac:dyDescent="0.2">
      <c r="A32" s="278" t="s">
        <v>200</v>
      </c>
      <c r="B32" s="279"/>
      <c r="C32" s="243" t="s">
        <v>238</v>
      </c>
      <c r="D32" s="243" t="s">
        <v>65</v>
      </c>
      <c r="E32" s="249" t="s">
        <v>297</v>
      </c>
      <c r="F32" s="249" t="s">
        <v>201</v>
      </c>
      <c r="G32" s="245">
        <v>159601.1</v>
      </c>
      <c r="H32" s="246">
        <v>159601.1</v>
      </c>
      <c r="I32" s="247">
        <v>0</v>
      </c>
      <c r="J32" s="247">
        <v>121600</v>
      </c>
      <c r="K32" s="247">
        <v>121600</v>
      </c>
      <c r="L32" s="247">
        <v>0</v>
      </c>
      <c r="M32" s="247">
        <v>121600</v>
      </c>
      <c r="N32" s="247">
        <v>121600</v>
      </c>
      <c r="O32" s="248">
        <v>0</v>
      </c>
    </row>
    <row r="33" spans="1:15" ht="15" customHeight="1" x14ac:dyDescent="0.2">
      <c r="A33" s="278" t="s">
        <v>73</v>
      </c>
      <c r="B33" s="279"/>
      <c r="C33" s="243" t="s">
        <v>238</v>
      </c>
      <c r="D33" s="243" t="s">
        <v>65</v>
      </c>
      <c r="E33" s="249" t="s">
        <v>297</v>
      </c>
      <c r="F33" s="249" t="s">
        <v>74</v>
      </c>
      <c r="G33" s="245">
        <v>159601.1</v>
      </c>
      <c r="H33" s="246">
        <v>159601.1</v>
      </c>
      <c r="I33" s="247">
        <v>0</v>
      </c>
      <c r="J33" s="247">
        <v>121600</v>
      </c>
      <c r="K33" s="247">
        <v>121600</v>
      </c>
      <c r="L33" s="247">
        <v>0</v>
      </c>
      <c r="M33" s="247">
        <v>121600</v>
      </c>
      <c r="N33" s="247">
        <v>121600</v>
      </c>
      <c r="O33" s="248">
        <v>0</v>
      </c>
    </row>
    <row r="34" spans="1:15" ht="34.5" customHeight="1" x14ac:dyDescent="0.2">
      <c r="A34" s="278" t="s">
        <v>298</v>
      </c>
      <c r="B34" s="279"/>
      <c r="C34" s="243" t="s">
        <v>238</v>
      </c>
      <c r="D34" s="243" t="s">
        <v>192</v>
      </c>
      <c r="E34" s="244"/>
      <c r="F34" s="244"/>
      <c r="G34" s="245">
        <v>735044504.39999998</v>
      </c>
      <c r="H34" s="246">
        <v>692940744.39999998</v>
      </c>
      <c r="I34" s="247">
        <v>42103760</v>
      </c>
      <c r="J34" s="247">
        <v>655701760</v>
      </c>
      <c r="K34" s="247">
        <v>618793760</v>
      </c>
      <c r="L34" s="247">
        <v>36908000</v>
      </c>
      <c r="M34" s="247">
        <v>655801760</v>
      </c>
      <c r="N34" s="247">
        <v>618793760</v>
      </c>
      <c r="O34" s="248">
        <v>37008000</v>
      </c>
    </row>
    <row r="35" spans="1:15" ht="15" customHeight="1" x14ac:dyDescent="0.2">
      <c r="A35" s="278" t="s">
        <v>304</v>
      </c>
      <c r="B35" s="279"/>
      <c r="C35" s="243" t="s">
        <v>238</v>
      </c>
      <c r="D35" s="243" t="s">
        <v>192</v>
      </c>
      <c r="E35" s="243" t="s">
        <v>305</v>
      </c>
      <c r="F35" s="243"/>
      <c r="G35" s="245">
        <v>21205000</v>
      </c>
      <c r="H35" s="246">
        <v>0</v>
      </c>
      <c r="I35" s="247">
        <v>21205000</v>
      </c>
      <c r="J35" s="247">
        <v>17308000</v>
      </c>
      <c r="K35" s="247">
        <v>0</v>
      </c>
      <c r="L35" s="247">
        <v>17308000</v>
      </c>
      <c r="M35" s="247">
        <v>17406000</v>
      </c>
      <c r="N35" s="247">
        <v>0</v>
      </c>
      <c r="O35" s="248">
        <v>17406000</v>
      </c>
    </row>
    <row r="36" spans="1:15" ht="15" customHeight="1" x14ac:dyDescent="0.2">
      <c r="A36" s="278" t="s">
        <v>260</v>
      </c>
      <c r="B36" s="279"/>
      <c r="C36" s="243" t="s">
        <v>238</v>
      </c>
      <c r="D36" s="243" t="s">
        <v>192</v>
      </c>
      <c r="E36" s="249" t="s">
        <v>732</v>
      </c>
      <c r="F36" s="249"/>
      <c r="G36" s="245">
        <v>21205000</v>
      </c>
      <c r="H36" s="246">
        <v>0</v>
      </c>
      <c r="I36" s="247">
        <v>21205000</v>
      </c>
      <c r="J36" s="247">
        <v>17308000</v>
      </c>
      <c r="K36" s="247">
        <v>0</v>
      </c>
      <c r="L36" s="247">
        <v>17308000</v>
      </c>
      <c r="M36" s="247">
        <v>17406000</v>
      </c>
      <c r="N36" s="247">
        <v>0</v>
      </c>
      <c r="O36" s="248">
        <v>17406000</v>
      </c>
    </row>
    <row r="37" spans="1:15" ht="45.75" customHeight="1" x14ac:dyDescent="0.2">
      <c r="A37" s="278" t="s">
        <v>777</v>
      </c>
      <c r="B37" s="279"/>
      <c r="C37" s="243" t="s">
        <v>238</v>
      </c>
      <c r="D37" s="243" t="s">
        <v>192</v>
      </c>
      <c r="E37" s="249" t="s">
        <v>778</v>
      </c>
      <c r="F37" s="250"/>
      <c r="G37" s="245">
        <v>21205000</v>
      </c>
      <c r="H37" s="246">
        <v>0</v>
      </c>
      <c r="I37" s="247">
        <v>21205000</v>
      </c>
      <c r="J37" s="247">
        <v>17308000</v>
      </c>
      <c r="K37" s="247">
        <v>0</v>
      </c>
      <c r="L37" s="247">
        <v>17308000</v>
      </c>
      <c r="M37" s="247">
        <v>17406000</v>
      </c>
      <c r="N37" s="247">
        <v>0</v>
      </c>
      <c r="O37" s="248">
        <v>17406000</v>
      </c>
    </row>
    <row r="38" spans="1:15" ht="45.75" customHeight="1" x14ac:dyDescent="0.2">
      <c r="A38" s="278" t="s">
        <v>650</v>
      </c>
      <c r="B38" s="279"/>
      <c r="C38" s="243" t="s">
        <v>238</v>
      </c>
      <c r="D38" s="243" t="s">
        <v>192</v>
      </c>
      <c r="E38" s="249" t="s">
        <v>779</v>
      </c>
      <c r="F38" s="250"/>
      <c r="G38" s="245">
        <v>21205000</v>
      </c>
      <c r="H38" s="246">
        <v>0</v>
      </c>
      <c r="I38" s="247">
        <v>21205000</v>
      </c>
      <c r="J38" s="247">
        <v>17308000</v>
      </c>
      <c r="K38" s="247">
        <v>0</v>
      </c>
      <c r="L38" s="247">
        <v>17308000</v>
      </c>
      <c r="M38" s="247">
        <v>17406000</v>
      </c>
      <c r="N38" s="247">
        <v>0</v>
      </c>
      <c r="O38" s="248">
        <v>17406000</v>
      </c>
    </row>
    <row r="39" spans="1:15" ht="45.75" customHeight="1" x14ac:dyDescent="0.2">
      <c r="A39" s="278" t="s">
        <v>291</v>
      </c>
      <c r="B39" s="279"/>
      <c r="C39" s="243" t="s">
        <v>238</v>
      </c>
      <c r="D39" s="243" t="s">
        <v>192</v>
      </c>
      <c r="E39" s="249" t="s">
        <v>779</v>
      </c>
      <c r="F39" s="249" t="s">
        <v>195</v>
      </c>
      <c r="G39" s="245">
        <v>17772160</v>
      </c>
      <c r="H39" s="246">
        <v>0</v>
      </c>
      <c r="I39" s="247">
        <v>17772160</v>
      </c>
      <c r="J39" s="247">
        <v>13782160</v>
      </c>
      <c r="K39" s="247">
        <v>0</v>
      </c>
      <c r="L39" s="247">
        <v>13782160</v>
      </c>
      <c r="M39" s="247">
        <v>13782160</v>
      </c>
      <c r="N39" s="247">
        <v>0</v>
      </c>
      <c r="O39" s="248">
        <v>13782160</v>
      </c>
    </row>
    <row r="40" spans="1:15" ht="23.25" customHeight="1" x14ac:dyDescent="0.2">
      <c r="A40" s="278" t="s">
        <v>89</v>
      </c>
      <c r="B40" s="279"/>
      <c r="C40" s="243" t="s">
        <v>238</v>
      </c>
      <c r="D40" s="243" t="s">
        <v>192</v>
      </c>
      <c r="E40" s="249" t="s">
        <v>779</v>
      </c>
      <c r="F40" s="249" t="s">
        <v>26</v>
      </c>
      <c r="G40" s="245">
        <v>17772160</v>
      </c>
      <c r="H40" s="246">
        <v>0</v>
      </c>
      <c r="I40" s="247">
        <v>17772160</v>
      </c>
      <c r="J40" s="247">
        <v>13782160</v>
      </c>
      <c r="K40" s="247">
        <v>0</v>
      </c>
      <c r="L40" s="247">
        <v>13782160</v>
      </c>
      <c r="M40" s="247">
        <v>13782160</v>
      </c>
      <c r="N40" s="247">
        <v>0</v>
      </c>
      <c r="O40" s="248">
        <v>13782160</v>
      </c>
    </row>
    <row r="41" spans="1:15" ht="23.25" customHeight="1" x14ac:dyDescent="0.2">
      <c r="A41" s="278" t="s">
        <v>273</v>
      </c>
      <c r="B41" s="279"/>
      <c r="C41" s="243" t="s">
        <v>238</v>
      </c>
      <c r="D41" s="243" t="s">
        <v>192</v>
      </c>
      <c r="E41" s="249" t="s">
        <v>779</v>
      </c>
      <c r="F41" s="249" t="s">
        <v>94</v>
      </c>
      <c r="G41" s="245">
        <v>3432840</v>
      </c>
      <c r="H41" s="246">
        <v>0</v>
      </c>
      <c r="I41" s="247">
        <v>3432840</v>
      </c>
      <c r="J41" s="247">
        <v>3525840</v>
      </c>
      <c r="K41" s="247">
        <v>0</v>
      </c>
      <c r="L41" s="247">
        <v>3525840</v>
      </c>
      <c r="M41" s="247">
        <v>3623840</v>
      </c>
      <c r="N41" s="247">
        <v>0</v>
      </c>
      <c r="O41" s="248">
        <v>3623840</v>
      </c>
    </row>
    <row r="42" spans="1:15" ht="23.25" customHeight="1" x14ac:dyDescent="0.2">
      <c r="A42" s="278" t="s">
        <v>187</v>
      </c>
      <c r="B42" s="279"/>
      <c r="C42" s="243" t="s">
        <v>238</v>
      </c>
      <c r="D42" s="243" t="s">
        <v>192</v>
      </c>
      <c r="E42" s="249" t="s">
        <v>779</v>
      </c>
      <c r="F42" s="249" t="s">
        <v>58</v>
      </c>
      <c r="G42" s="245">
        <v>3432840</v>
      </c>
      <c r="H42" s="246">
        <v>0</v>
      </c>
      <c r="I42" s="247">
        <v>3432840</v>
      </c>
      <c r="J42" s="247">
        <v>3525840</v>
      </c>
      <c r="K42" s="247">
        <v>0</v>
      </c>
      <c r="L42" s="247">
        <v>3525840</v>
      </c>
      <c r="M42" s="247">
        <v>3623840</v>
      </c>
      <c r="N42" s="247">
        <v>0</v>
      </c>
      <c r="O42" s="248">
        <v>3623840</v>
      </c>
    </row>
    <row r="43" spans="1:15" ht="23.25" customHeight="1" x14ac:dyDescent="0.2">
      <c r="A43" s="278" t="s">
        <v>285</v>
      </c>
      <c r="B43" s="279"/>
      <c r="C43" s="243" t="s">
        <v>238</v>
      </c>
      <c r="D43" s="243" t="s">
        <v>192</v>
      </c>
      <c r="E43" s="243" t="s">
        <v>286</v>
      </c>
      <c r="F43" s="243"/>
      <c r="G43" s="245">
        <v>707327184.39999998</v>
      </c>
      <c r="H43" s="246">
        <v>688026424.39999998</v>
      </c>
      <c r="I43" s="247">
        <v>19300760</v>
      </c>
      <c r="J43" s="247">
        <v>631399438</v>
      </c>
      <c r="K43" s="247">
        <v>613399438</v>
      </c>
      <c r="L43" s="247">
        <v>18000000</v>
      </c>
      <c r="M43" s="247">
        <v>631399438</v>
      </c>
      <c r="N43" s="247">
        <v>613399438</v>
      </c>
      <c r="O43" s="248">
        <v>18000000</v>
      </c>
    </row>
    <row r="44" spans="1:15" ht="23.25" customHeight="1" x14ac:dyDescent="0.2">
      <c r="A44" s="278" t="s">
        <v>790</v>
      </c>
      <c r="B44" s="279"/>
      <c r="C44" s="243" t="s">
        <v>238</v>
      </c>
      <c r="D44" s="243" t="s">
        <v>192</v>
      </c>
      <c r="E44" s="249" t="s">
        <v>347</v>
      </c>
      <c r="F44" s="249"/>
      <c r="G44" s="245">
        <v>30835700</v>
      </c>
      <c r="H44" s="246">
        <v>11534940</v>
      </c>
      <c r="I44" s="247">
        <v>19300760</v>
      </c>
      <c r="J44" s="247">
        <v>43455702</v>
      </c>
      <c r="K44" s="247">
        <v>25455702</v>
      </c>
      <c r="L44" s="247">
        <v>18000000</v>
      </c>
      <c r="M44" s="247">
        <v>43455702</v>
      </c>
      <c r="N44" s="247">
        <v>25455702</v>
      </c>
      <c r="O44" s="248">
        <v>18000000</v>
      </c>
    </row>
    <row r="45" spans="1:15" ht="57" customHeight="1" x14ac:dyDescent="0.2">
      <c r="A45" s="278" t="s">
        <v>998</v>
      </c>
      <c r="B45" s="279"/>
      <c r="C45" s="243" t="s">
        <v>238</v>
      </c>
      <c r="D45" s="243" t="s">
        <v>192</v>
      </c>
      <c r="E45" s="249" t="s">
        <v>356</v>
      </c>
      <c r="F45" s="250"/>
      <c r="G45" s="245">
        <v>30835700</v>
      </c>
      <c r="H45" s="246">
        <v>11534940</v>
      </c>
      <c r="I45" s="247">
        <v>19300760</v>
      </c>
      <c r="J45" s="247">
        <v>43455702</v>
      </c>
      <c r="K45" s="247">
        <v>25455702</v>
      </c>
      <c r="L45" s="247">
        <v>18000000</v>
      </c>
      <c r="M45" s="247">
        <v>43455702</v>
      </c>
      <c r="N45" s="247">
        <v>25455702</v>
      </c>
      <c r="O45" s="248">
        <v>18000000</v>
      </c>
    </row>
    <row r="46" spans="1:15" ht="57" customHeight="1" x14ac:dyDescent="0.2">
      <c r="A46" s="278" t="s">
        <v>942</v>
      </c>
      <c r="B46" s="279"/>
      <c r="C46" s="243" t="s">
        <v>238</v>
      </c>
      <c r="D46" s="243" t="s">
        <v>192</v>
      </c>
      <c r="E46" s="249" t="s">
        <v>943</v>
      </c>
      <c r="F46" s="250"/>
      <c r="G46" s="245">
        <v>19300760</v>
      </c>
      <c r="H46" s="246">
        <v>0</v>
      </c>
      <c r="I46" s="247">
        <v>19300760</v>
      </c>
      <c r="J46" s="247">
        <v>18000000</v>
      </c>
      <c r="K46" s="247">
        <v>0</v>
      </c>
      <c r="L46" s="247">
        <v>18000000</v>
      </c>
      <c r="M46" s="247">
        <v>18000000</v>
      </c>
      <c r="N46" s="247">
        <v>0</v>
      </c>
      <c r="O46" s="248">
        <v>18000000</v>
      </c>
    </row>
    <row r="47" spans="1:15" ht="45.75" customHeight="1" x14ac:dyDescent="0.2">
      <c r="A47" s="278" t="s">
        <v>291</v>
      </c>
      <c r="B47" s="279"/>
      <c r="C47" s="243" t="s">
        <v>238</v>
      </c>
      <c r="D47" s="243" t="s">
        <v>192</v>
      </c>
      <c r="E47" s="249" t="s">
        <v>943</v>
      </c>
      <c r="F47" s="249" t="s">
        <v>195</v>
      </c>
      <c r="G47" s="245">
        <v>19300760</v>
      </c>
      <c r="H47" s="246">
        <v>0</v>
      </c>
      <c r="I47" s="247">
        <v>19300760</v>
      </c>
      <c r="J47" s="247">
        <v>18000000</v>
      </c>
      <c r="K47" s="247">
        <v>0</v>
      </c>
      <c r="L47" s="247">
        <v>18000000</v>
      </c>
      <c r="M47" s="247">
        <v>18000000</v>
      </c>
      <c r="N47" s="247">
        <v>0</v>
      </c>
      <c r="O47" s="248">
        <v>18000000</v>
      </c>
    </row>
    <row r="48" spans="1:15" ht="23.25" customHeight="1" x14ac:dyDescent="0.2">
      <c r="A48" s="278" t="s">
        <v>89</v>
      </c>
      <c r="B48" s="279"/>
      <c r="C48" s="243" t="s">
        <v>238</v>
      </c>
      <c r="D48" s="243" t="s">
        <v>192</v>
      </c>
      <c r="E48" s="249" t="s">
        <v>943</v>
      </c>
      <c r="F48" s="249" t="s">
        <v>26</v>
      </c>
      <c r="G48" s="245">
        <v>19300760</v>
      </c>
      <c r="H48" s="246">
        <v>0</v>
      </c>
      <c r="I48" s="247">
        <v>19300760</v>
      </c>
      <c r="J48" s="247">
        <v>18000000</v>
      </c>
      <c r="K48" s="247">
        <v>0</v>
      </c>
      <c r="L48" s="247">
        <v>18000000</v>
      </c>
      <c r="M48" s="247">
        <v>18000000</v>
      </c>
      <c r="N48" s="247">
        <v>0</v>
      </c>
      <c r="O48" s="248">
        <v>18000000</v>
      </c>
    </row>
    <row r="49" spans="1:15" ht="57" customHeight="1" x14ac:dyDescent="0.2">
      <c r="A49" s="278" t="s">
        <v>944</v>
      </c>
      <c r="B49" s="279"/>
      <c r="C49" s="243" t="s">
        <v>238</v>
      </c>
      <c r="D49" s="243" t="s">
        <v>192</v>
      </c>
      <c r="E49" s="249" t="s">
        <v>945</v>
      </c>
      <c r="F49" s="250"/>
      <c r="G49" s="245">
        <v>11534940</v>
      </c>
      <c r="H49" s="246">
        <v>11534940</v>
      </c>
      <c r="I49" s="247">
        <v>0</v>
      </c>
      <c r="J49" s="247">
        <v>25455702</v>
      </c>
      <c r="K49" s="247">
        <v>25455702</v>
      </c>
      <c r="L49" s="247">
        <v>0</v>
      </c>
      <c r="M49" s="247">
        <v>25455702</v>
      </c>
      <c r="N49" s="247">
        <v>25455702</v>
      </c>
      <c r="O49" s="248">
        <v>0</v>
      </c>
    </row>
    <row r="50" spans="1:15" ht="45.75" customHeight="1" x14ac:dyDescent="0.2">
      <c r="A50" s="278" t="s">
        <v>291</v>
      </c>
      <c r="B50" s="279"/>
      <c r="C50" s="243" t="s">
        <v>238</v>
      </c>
      <c r="D50" s="243" t="s">
        <v>192</v>
      </c>
      <c r="E50" s="249" t="s">
        <v>945</v>
      </c>
      <c r="F50" s="249" t="s">
        <v>195</v>
      </c>
      <c r="G50" s="245">
        <v>11534940</v>
      </c>
      <c r="H50" s="246">
        <v>11534940</v>
      </c>
      <c r="I50" s="247">
        <v>0</v>
      </c>
      <c r="J50" s="247">
        <v>25455702</v>
      </c>
      <c r="K50" s="247">
        <v>25455702</v>
      </c>
      <c r="L50" s="247">
        <v>0</v>
      </c>
      <c r="M50" s="247">
        <v>25455702</v>
      </c>
      <c r="N50" s="247">
        <v>25455702</v>
      </c>
      <c r="O50" s="248">
        <v>0</v>
      </c>
    </row>
    <row r="51" spans="1:15" ht="23.25" customHeight="1" x14ac:dyDescent="0.2">
      <c r="A51" s="278" t="s">
        <v>89</v>
      </c>
      <c r="B51" s="279"/>
      <c r="C51" s="243" t="s">
        <v>238</v>
      </c>
      <c r="D51" s="243" t="s">
        <v>192</v>
      </c>
      <c r="E51" s="249" t="s">
        <v>945</v>
      </c>
      <c r="F51" s="249" t="s">
        <v>26</v>
      </c>
      <c r="G51" s="245">
        <v>11534940</v>
      </c>
      <c r="H51" s="246">
        <v>11534940</v>
      </c>
      <c r="I51" s="247">
        <v>0</v>
      </c>
      <c r="J51" s="247">
        <v>25455702</v>
      </c>
      <c r="K51" s="247">
        <v>25455702</v>
      </c>
      <c r="L51" s="247">
        <v>0</v>
      </c>
      <c r="M51" s="247">
        <v>25455702</v>
      </c>
      <c r="N51" s="247">
        <v>25455702</v>
      </c>
      <c r="O51" s="248">
        <v>0</v>
      </c>
    </row>
    <row r="52" spans="1:15" ht="15" customHeight="1" x14ac:dyDescent="0.2">
      <c r="A52" s="278" t="s">
        <v>260</v>
      </c>
      <c r="B52" s="279"/>
      <c r="C52" s="243" t="s">
        <v>238</v>
      </c>
      <c r="D52" s="243" t="s">
        <v>192</v>
      </c>
      <c r="E52" s="249" t="s">
        <v>287</v>
      </c>
      <c r="F52" s="249"/>
      <c r="G52" s="245">
        <v>676491484.39999998</v>
      </c>
      <c r="H52" s="246">
        <v>676491484.39999998</v>
      </c>
      <c r="I52" s="247">
        <v>0</v>
      </c>
      <c r="J52" s="247">
        <v>587943736</v>
      </c>
      <c r="K52" s="247">
        <v>587943736</v>
      </c>
      <c r="L52" s="247">
        <v>0</v>
      </c>
      <c r="M52" s="247">
        <v>587943736</v>
      </c>
      <c r="N52" s="247">
        <v>587943736</v>
      </c>
      <c r="O52" s="248">
        <v>0</v>
      </c>
    </row>
    <row r="53" spans="1:15" ht="23.25" customHeight="1" x14ac:dyDescent="0.2">
      <c r="A53" s="278" t="s">
        <v>156</v>
      </c>
      <c r="B53" s="279"/>
      <c r="C53" s="243" t="s">
        <v>238</v>
      </c>
      <c r="D53" s="243" t="s">
        <v>192</v>
      </c>
      <c r="E53" s="249" t="s">
        <v>288</v>
      </c>
      <c r="F53" s="250"/>
      <c r="G53" s="245">
        <v>675491484.39999998</v>
      </c>
      <c r="H53" s="246">
        <v>675491484.39999998</v>
      </c>
      <c r="I53" s="247">
        <v>0</v>
      </c>
      <c r="J53" s="247">
        <v>587343736</v>
      </c>
      <c r="K53" s="247">
        <v>587343736</v>
      </c>
      <c r="L53" s="247">
        <v>0</v>
      </c>
      <c r="M53" s="247">
        <v>587343736</v>
      </c>
      <c r="N53" s="247">
        <v>587343736</v>
      </c>
      <c r="O53" s="248">
        <v>0</v>
      </c>
    </row>
    <row r="54" spans="1:15" ht="15" customHeight="1" x14ac:dyDescent="0.2">
      <c r="A54" s="278" t="s">
        <v>315</v>
      </c>
      <c r="B54" s="279"/>
      <c r="C54" s="243" t="s">
        <v>238</v>
      </c>
      <c r="D54" s="243" t="s">
        <v>192</v>
      </c>
      <c r="E54" s="249" t="s">
        <v>316</v>
      </c>
      <c r="F54" s="250"/>
      <c r="G54" s="245">
        <v>638339442.39999998</v>
      </c>
      <c r="H54" s="246">
        <v>638339442.39999998</v>
      </c>
      <c r="I54" s="247">
        <v>0</v>
      </c>
      <c r="J54" s="247">
        <v>568568116</v>
      </c>
      <c r="K54" s="247">
        <v>568568116</v>
      </c>
      <c r="L54" s="247">
        <v>0</v>
      </c>
      <c r="M54" s="247">
        <v>568568116</v>
      </c>
      <c r="N54" s="247">
        <v>568568116</v>
      </c>
      <c r="O54" s="248">
        <v>0</v>
      </c>
    </row>
    <row r="55" spans="1:15" ht="45.75" customHeight="1" x14ac:dyDescent="0.2">
      <c r="A55" s="278" t="s">
        <v>291</v>
      </c>
      <c r="B55" s="279"/>
      <c r="C55" s="243" t="s">
        <v>238</v>
      </c>
      <c r="D55" s="243" t="s">
        <v>192</v>
      </c>
      <c r="E55" s="249" t="s">
        <v>316</v>
      </c>
      <c r="F55" s="249" t="s">
        <v>195</v>
      </c>
      <c r="G55" s="245">
        <v>598413446.01999998</v>
      </c>
      <c r="H55" s="246">
        <v>598413446.01999998</v>
      </c>
      <c r="I55" s="247">
        <v>0</v>
      </c>
      <c r="J55" s="247">
        <v>537713616</v>
      </c>
      <c r="K55" s="247">
        <v>537713616</v>
      </c>
      <c r="L55" s="247">
        <v>0</v>
      </c>
      <c r="M55" s="247">
        <v>537713616</v>
      </c>
      <c r="N55" s="247">
        <v>537713616</v>
      </c>
      <c r="O55" s="248">
        <v>0</v>
      </c>
    </row>
    <row r="56" spans="1:15" ht="23.25" customHeight="1" x14ac:dyDescent="0.2">
      <c r="A56" s="278" t="s">
        <v>89</v>
      </c>
      <c r="B56" s="279"/>
      <c r="C56" s="243" t="s">
        <v>238</v>
      </c>
      <c r="D56" s="243" t="s">
        <v>192</v>
      </c>
      <c r="E56" s="249" t="s">
        <v>316</v>
      </c>
      <c r="F56" s="249" t="s">
        <v>26</v>
      </c>
      <c r="G56" s="245">
        <v>598413446.01999998</v>
      </c>
      <c r="H56" s="246">
        <v>598413446.01999998</v>
      </c>
      <c r="I56" s="247">
        <v>0</v>
      </c>
      <c r="J56" s="247">
        <v>537713616</v>
      </c>
      <c r="K56" s="247">
        <v>537713616</v>
      </c>
      <c r="L56" s="247">
        <v>0</v>
      </c>
      <c r="M56" s="247">
        <v>537713616</v>
      </c>
      <c r="N56" s="247">
        <v>537713616</v>
      </c>
      <c r="O56" s="248">
        <v>0</v>
      </c>
    </row>
    <row r="57" spans="1:15" ht="23.25" customHeight="1" x14ac:dyDescent="0.2">
      <c r="A57" s="278" t="s">
        <v>273</v>
      </c>
      <c r="B57" s="279"/>
      <c r="C57" s="243" t="s">
        <v>238</v>
      </c>
      <c r="D57" s="243" t="s">
        <v>192</v>
      </c>
      <c r="E57" s="249" t="s">
        <v>316</v>
      </c>
      <c r="F57" s="249" t="s">
        <v>94</v>
      </c>
      <c r="G57" s="245">
        <v>29213994.399999999</v>
      </c>
      <c r="H57" s="246">
        <v>29213994.399999999</v>
      </c>
      <c r="I57" s="247">
        <v>0</v>
      </c>
      <c r="J57" s="247">
        <v>21624500</v>
      </c>
      <c r="K57" s="247">
        <v>21624500</v>
      </c>
      <c r="L57" s="247">
        <v>0</v>
      </c>
      <c r="M57" s="247">
        <v>21624500</v>
      </c>
      <c r="N57" s="247">
        <v>21624500</v>
      </c>
      <c r="O57" s="248">
        <v>0</v>
      </c>
    </row>
    <row r="58" spans="1:15" ht="23.25" customHeight="1" x14ac:dyDescent="0.2">
      <c r="A58" s="278" t="s">
        <v>187</v>
      </c>
      <c r="B58" s="279"/>
      <c r="C58" s="243" t="s">
        <v>238</v>
      </c>
      <c r="D58" s="243" t="s">
        <v>192</v>
      </c>
      <c r="E58" s="249" t="s">
        <v>316</v>
      </c>
      <c r="F58" s="249" t="s">
        <v>58</v>
      </c>
      <c r="G58" s="245">
        <v>29213994.399999999</v>
      </c>
      <c r="H58" s="246">
        <v>29213994.399999999</v>
      </c>
      <c r="I58" s="247">
        <v>0</v>
      </c>
      <c r="J58" s="247">
        <v>21624500</v>
      </c>
      <c r="K58" s="247">
        <v>21624500</v>
      </c>
      <c r="L58" s="247">
        <v>0</v>
      </c>
      <c r="M58" s="247">
        <v>21624500</v>
      </c>
      <c r="N58" s="247">
        <v>21624500</v>
      </c>
      <c r="O58" s="248">
        <v>0</v>
      </c>
    </row>
    <row r="59" spans="1:15" ht="15" customHeight="1" x14ac:dyDescent="0.2">
      <c r="A59" s="278" t="s">
        <v>95</v>
      </c>
      <c r="B59" s="279"/>
      <c r="C59" s="243" t="s">
        <v>238</v>
      </c>
      <c r="D59" s="243" t="s">
        <v>192</v>
      </c>
      <c r="E59" s="249" t="s">
        <v>316</v>
      </c>
      <c r="F59" s="249" t="s">
        <v>96</v>
      </c>
      <c r="G59" s="245">
        <v>584000</v>
      </c>
      <c r="H59" s="246">
        <v>584000</v>
      </c>
      <c r="I59" s="247">
        <v>0</v>
      </c>
      <c r="J59" s="247">
        <v>0</v>
      </c>
      <c r="K59" s="247">
        <v>0</v>
      </c>
      <c r="L59" s="247">
        <v>0</v>
      </c>
      <c r="M59" s="247">
        <v>0</v>
      </c>
      <c r="N59" s="247">
        <v>0</v>
      </c>
      <c r="O59" s="248">
        <v>0</v>
      </c>
    </row>
    <row r="60" spans="1:15" ht="23.25" customHeight="1" x14ac:dyDescent="0.2">
      <c r="A60" s="278" t="s">
        <v>35</v>
      </c>
      <c r="B60" s="279"/>
      <c r="C60" s="243" t="s">
        <v>238</v>
      </c>
      <c r="D60" s="243" t="s">
        <v>192</v>
      </c>
      <c r="E60" s="249" t="s">
        <v>316</v>
      </c>
      <c r="F60" s="249" t="s">
        <v>52</v>
      </c>
      <c r="G60" s="245">
        <v>584000</v>
      </c>
      <c r="H60" s="246">
        <v>584000</v>
      </c>
      <c r="I60" s="247">
        <v>0</v>
      </c>
      <c r="J60" s="247">
        <v>0</v>
      </c>
      <c r="K60" s="247">
        <v>0</v>
      </c>
      <c r="L60" s="247">
        <v>0</v>
      </c>
      <c r="M60" s="247">
        <v>0</v>
      </c>
      <c r="N60" s="247">
        <v>0</v>
      </c>
      <c r="O60" s="248">
        <v>0</v>
      </c>
    </row>
    <row r="61" spans="1:15" ht="15" customHeight="1" x14ac:dyDescent="0.2">
      <c r="A61" s="278" t="s">
        <v>200</v>
      </c>
      <c r="B61" s="279"/>
      <c r="C61" s="243" t="s">
        <v>238</v>
      </c>
      <c r="D61" s="243" t="s">
        <v>192</v>
      </c>
      <c r="E61" s="249" t="s">
        <v>316</v>
      </c>
      <c r="F61" s="249" t="s">
        <v>201</v>
      </c>
      <c r="G61" s="245">
        <v>10128001.98</v>
      </c>
      <c r="H61" s="246">
        <v>10128001.98</v>
      </c>
      <c r="I61" s="247">
        <v>0</v>
      </c>
      <c r="J61" s="247">
        <v>9230000</v>
      </c>
      <c r="K61" s="247">
        <v>9230000</v>
      </c>
      <c r="L61" s="247">
        <v>0</v>
      </c>
      <c r="M61" s="247">
        <v>9230000</v>
      </c>
      <c r="N61" s="247">
        <v>9230000</v>
      </c>
      <c r="O61" s="248">
        <v>0</v>
      </c>
    </row>
    <row r="62" spans="1:15" ht="15" customHeight="1" x14ac:dyDescent="0.2">
      <c r="A62" s="278" t="s">
        <v>73</v>
      </c>
      <c r="B62" s="279"/>
      <c r="C62" s="243" t="s">
        <v>238</v>
      </c>
      <c r="D62" s="243" t="s">
        <v>192</v>
      </c>
      <c r="E62" s="249" t="s">
        <v>316</v>
      </c>
      <c r="F62" s="249" t="s">
        <v>74</v>
      </c>
      <c r="G62" s="245">
        <v>10128001.98</v>
      </c>
      <c r="H62" s="246">
        <v>10128001.98</v>
      </c>
      <c r="I62" s="247">
        <v>0</v>
      </c>
      <c r="J62" s="247">
        <v>9230000</v>
      </c>
      <c r="K62" s="247">
        <v>9230000</v>
      </c>
      <c r="L62" s="247">
        <v>0</v>
      </c>
      <c r="M62" s="247">
        <v>9230000</v>
      </c>
      <c r="N62" s="247">
        <v>9230000</v>
      </c>
      <c r="O62" s="248">
        <v>0</v>
      </c>
    </row>
    <row r="63" spans="1:15" ht="23.25" customHeight="1" x14ac:dyDescent="0.2">
      <c r="A63" s="278" t="s">
        <v>539</v>
      </c>
      <c r="B63" s="279"/>
      <c r="C63" s="243" t="s">
        <v>238</v>
      </c>
      <c r="D63" s="243" t="s">
        <v>192</v>
      </c>
      <c r="E63" s="249" t="s">
        <v>540</v>
      </c>
      <c r="F63" s="250"/>
      <c r="G63" s="245">
        <v>748000</v>
      </c>
      <c r="H63" s="246">
        <v>748000</v>
      </c>
      <c r="I63" s="247">
        <v>0</v>
      </c>
      <c r="J63" s="247">
        <v>680000</v>
      </c>
      <c r="K63" s="247">
        <v>680000</v>
      </c>
      <c r="L63" s="247">
        <v>0</v>
      </c>
      <c r="M63" s="247">
        <v>680000</v>
      </c>
      <c r="N63" s="247">
        <v>680000</v>
      </c>
      <c r="O63" s="248">
        <v>0</v>
      </c>
    </row>
    <row r="64" spans="1:15" ht="23.25" customHeight="1" x14ac:dyDescent="0.2">
      <c r="A64" s="278" t="s">
        <v>273</v>
      </c>
      <c r="B64" s="279"/>
      <c r="C64" s="243" t="s">
        <v>238</v>
      </c>
      <c r="D64" s="243" t="s">
        <v>192</v>
      </c>
      <c r="E64" s="249" t="s">
        <v>540</v>
      </c>
      <c r="F64" s="249" t="s">
        <v>94</v>
      </c>
      <c r="G64" s="245">
        <v>748000</v>
      </c>
      <c r="H64" s="246">
        <v>748000</v>
      </c>
      <c r="I64" s="247">
        <v>0</v>
      </c>
      <c r="J64" s="247">
        <v>680000</v>
      </c>
      <c r="K64" s="247">
        <v>680000</v>
      </c>
      <c r="L64" s="247">
        <v>0</v>
      </c>
      <c r="M64" s="247">
        <v>680000</v>
      </c>
      <c r="N64" s="247">
        <v>680000</v>
      </c>
      <c r="O64" s="248">
        <v>0</v>
      </c>
    </row>
    <row r="65" spans="1:15" ht="23.25" customHeight="1" x14ac:dyDescent="0.2">
      <c r="A65" s="278" t="s">
        <v>187</v>
      </c>
      <c r="B65" s="279"/>
      <c r="C65" s="243" t="s">
        <v>238</v>
      </c>
      <c r="D65" s="243" t="s">
        <v>192</v>
      </c>
      <c r="E65" s="249" t="s">
        <v>540</v>
      </c>
      <c r="F65" s="249" t="s">
        <v>58</v>
      </c>
      <c r="G65" s="245">
        <v>748000</v>
      </c>
      <c r="H65" s="246">
        <v>748000</v>
      </c>
      <c r="I65" s="247">
        <v>0</v>
      </c>
      <c r="J65" s="247">
        <v>680000</v>
      </c>
      <c r="K65" s="247">
        <v>680000</v>
      </c>
      <c r="L65" s="247">
        <v>0</v>
      </c>
      <c r="M65" s="247">
        <v>680000</v>
      </c>
      <c r="N65" s="247">
        <v>680000</v>
      </c>
      <c r="O65" s="248">
        <v>0</v>
      </c>
    </row>
    <row r="66" spans="1:15" ht="15" customHeight="1" x14ac:dyDescent="0.2">
      <c r="A66" s="278" t="s">
        <v>317</v>
      </c>
      <c r="B66" s="279"/>
      <c r="C66" s="243" t="s">
        <v>238</v>
      </c>
      <c r="D66" s="243" t="s">
        <v>192</v>
      </c>
      <c r="E66" s="249" t="s">
        <v>318</v>
      </c>
      <c r="F66" s="250"/>
      <c r="G66" s="245">
        <v>1040022</v>
      </c>
      <c r="H66" s="246">
        <v>1040022</v>
      </c>
      <c r="I66" s="247">
        <v>0</v>
      </c>
      <c r="J66" s="247">
        <v>800000</v>
      </c>
      <c r="K66" s="247">
        <v>800000</v>
      </c>
      <c r="L66" s="247">
        <v>0</v>
      </c>
      <c r="M66" s="247">
        <v>800000</v>
      </c>
      <c r="N66" s="247">
        <v>800000</v>
      </c>
      <c r="O66" s="248">
        <v>0</v>
      </c>
    </row>
    <row r="67" spans="1:15" ht="15" customHeight="1" x14ac:dyDescent="0.2">
      <c r="A67" s="278" t="s">
        <v>200</v>
      </c>
      <c r="B67" s="279"/>
      <c r="C67" s="243" t="s">
        <v>238</v>
      </c>
      <c r="D67" s="243" t="s">
        <v>192</v>
      </c>
      <c r="E67" s="249" t="s">
        <v>318</v>
      </c>
      <c r="F67" s="249" t="s">
        <v>201</v>
      </c>
      <c r="G67" s="245">
        <v>1040022</v>
      </c>
      <c r="H67" s="246">
        <v>1040022</v>
      </c>
      <c r="I67" s="247">
        <v>0</v>
      </c>
      <c r="J67" s="247">
        <v>800000</v>
      </c>
      <c r="K67" s="247">
        <v>800000</v>
      </c>
      <c r="L67" s="247">
        <v>0</v>
      </c>
      <c r="M67" s="247">
        <v>800000</v>
      </c>
      <c r="N67" s="247">
        <v>800000</v>
      </c>
      <c r="O67" s="248">
        <v>0</v>
      </c>
    </row>
    <row r="68" spans="1:15" ht="15" customHeight="1" x14ac:dyDescent="0.2">
      <c r="A68" s="278" t="s">
        <v>73</v>
      </c>
      <c r="B68" s="279"/>
      <c r="C68" s="243" t="s">
        <v>238</v>
      </c>
      <c r="D68" s="243" t="s">
        <v>192</v>
      </c>
      <c r="E68" s="249" t="s">
        <v>318</v>
      </c>
      <c r="F68" s="249" t="s">
        <v>74</v>
      </c>
      <c r="G68" s="245">
        <v>1040022</v>
      </c>
      <c r="H68" s="246">
        <v>1040022</v>
      </c>
      <c r="I68" s="247">
        <v>0</v>
      </c>
      <c r="J68" s="247">
        <v>800000</v>
      </c>
      <c r="K68" s="247">
        <v>800000</v>
      </c>
      <c r="L68" s="247">
        <v>0</v>
      </c>
      <c r="M68" s="247">
        <v>800000</v>
      </c>
      <c r="N68" s="247">
        <v>800000</v>
      </c>
      <c r="O68" s="248">
        <v>0</v>
      </c>
    </row>
    <row r="69" spans="1:15" ht="23.25" customHeight="1" x14ac:dyDescent="0.2">
      <c r="A69" s="278" t="s">
        <v>920</v>
      </c>
      <c r="B69" s="279"/>
      <c r="C69" s="243" t="s">
        <v>238</v>
      </c>
      <c r="D69" s="243" t="s">
        <v>192</v>
      </c>
      <c r="E69" s="249" t="s">
        <v>921</v>
      </c>
      <c r="F69" s="250"/>
      <c r="G69" s="245">
        <v>35364020</v>
      </c>
      <c r="H69" s="246">
        <v>35364020</v>
      </c>
      <c r="I69" s="247">
        <v>0</v>
      </c>
      <c r="J69" s="247">
        <v>17295620</v>
      </c>
      <c r="K69" s="247">
        <v>17295620</v>
      </c>
      <c r="L69" s="247">
        <v>0</v>
      </c>
      <c r="M69" s="247">
        <v>17295620</v>
      </c>
      <c r="N69" s="247">
        <v>17295620</v>
      </c>
      <c r="O69" s="248">
        <v>0</v>
      </c>
    </row>
    <row r="70" spans="1:15" ht="45.75" customHeight="1" x14ac:dyDescent="0.2">
      <c r="A70" s="278" t="s">
        <v>291</v>
      </c>
      <c r="B70" s="279"/>
      <c r="C70" s="243" t="s">
        <v>238</v>
      </c>
      <c r="D70" s="243" t="s">
        <v>192</v>
      </c>
      <c r="E70" s="249" t="s">
        <v>921</v>
      </c>
      <c r="F70" s="249" t="s">
        <v>195</v>
      </c>
      <c r="G70" s="245">
        <v>35314020</v>
      </c>
      <c r="H70" s="246">
        <v>35314020</v>
      </c>
      <c r="I70" s="247">
        <v>0</v>
      </c>
      <c r="J70" s="247">
        <v>17245620</v>
      </c>
      <c r="K70" s="247">
        <v>17245620</v>
      </c>
      <c r="L70" s="247">
        <v>0</v>
      </c>
      <c r="M70" s="247">
        <v>17245620</v>
      </c>
      <c r="N70" s="247">
        <v>17245620</v>
      </c>
      <c r="O70" s="248">
        <v>0</v>
      </c>
    </row>
    <row r="71" spans="1:15" ht="23.25" customHeight="1" x14ac:dyDescent="0.2">
      <c r="A71" s="278" t="s">
        <v>89</v>
      </c>
      <c r="B71" s="279"/>
      <c r="C71" s="243" t="s">
        <v>238</v>
      </c>
      <c r="D71" s="243" t="s">
        <v>192</v>
      </c>
      <c r="E71" s="249" t="s">
        <v>921</v>
      </c>
      <c r="F71" s="249" t="s">
        <v>26</v>
      </c>
      <c r="G71" s="245">
        <v>35314020</v>
      </c>
      <c r="H71" s="246">
        <v>35314020</v>
      </c>
      <c r="I71" s="247">
        <v>0</v>
      </c>
      <c r="J71" s="247">
        <v>17245620</v>
      </c>
      <c r="K71" s="247">
        <v>17245620</v>
      </c>
      <c r="L71" s="247">
        <v>0</v>
      </c>
      <c r="M71" s="247">
        <v>17245620</v>
      </c>
      <c r="N71" s="247">
        <v>17245620</v>
      </c>
      <c r="O71" s="248">
        <v>0</v>
      </c>
    </row>
    <row r="72" spans="1:15" ht="23.25" customHeight="1" x14ac:dyDescent="0.2">
      <c r="A72" s="278" t="s">
        <v>273</v>
      </c>
      <c r="B72" s="279"/>
      <c r="C72" s="243" t="s">
        <v>238</v>
      </c>
      <c r="D72" s="243" t="s">
        <v>192</v>
      </c>
      <c r="E72" s="249" t="s">
        <v>921</v>
      </c>
      <c r="F72" s="249" t="s">
        <v>94</v>
      </c>
      <c r="G72" s="245">
        <v>50000</v>
      </c>
      <c r="H72" s="246">
        <v>50000</v>
      </c>
      <c r="I72" s="247">
        <v>0</v>
      </c>
      <c r="J72" s="247">
        <v>50000</v>
      </c>
      <c r="K72" s="247">
        <v>50000</v>
      </c>
      <c r="L72" s="247">
        <v>0</v>
      </c>
      <c r="M72" s="247">
        <v>50000</v>
      </c>
      <c r="N72" s="247">
        <v>50000</v>
      </c>
      <c r="O72" s="248">
        <v>0</v>
      </c>
    </row>
    <row r="73" spans="1:15" ht="23.25" customHeight="1" x14ac:dyDescent="0.2">
      <c r="A73" s="278" t="s">
        <v>187</v>
      </c>
      <c r="B73" s="279"/>
      <c r="C73" s="243" t="s">
        <v>238</v>
      </c>
      <c r="D73" s="243" t="s">
        <v>192</v>
      </c>
      <c r="E73" s="249" t="s">
        <v>921</v>
      </c>
      <c r="F73" s="249" t="s">
        <v>58</v>
      </c>
      <c r="G73" s="245">
        <v>50000</v>
      </c>
      <c r="H73" s="246">
        <v>50000</v>
      </c>
      <c r="I73" s="247">
        <v>0</v>
      </c>
      <c r="J73" s="247">
        <v>50000</v>
      </c>
      <c r="K73" s="247">
        <v>50000</v>
      </c>
      <c r="L73" s="247">
        <v>0</v>
      </c>
      <c r="M73" s="247">
        <v>50000</v>
      </c>
      <c r="N73" s="247">
        <v>50000</v>
      </c>
      <c r="O73" s="248">
        <v>0</v>
      </c>
    </row>
    <row r="74" spans="1:15" ht="34.5" customHeight="1" x14ac:dyDescent="0.2">
      <c r="A74" s="278" t="s">
        <v>780</v>
      </c>
      <c r="B74" s="279"/>
      <c r="C74" s="243" t="s">
        <v>238</v>
      </c>
      <c r="D74" s="243" t="s">
        <v>192</v>
      </c>
      <c r="E74" s="249" t="s">
        <v>781</v>
      </c>
      <c r="F74" s="250"/>
      <c r="G74" s="245">
        <v>1000000</v>
      </c>
      <c r="H74" s="246">
        <v>1000000</v>
      </c>
      <c r="I74" s="247">
        <v>0</v>
      </c>
      <c r="J74" s="247">
        <v>600000</v>
      </c>
      <c r="K74" s="247">
        <v>600000</v>
      </c>
      <c r="L74" s="247">
        <v>0</v>
      </c>
      <c r="M74" s="247">
        <v>600000</v>
      </c>
      <c r="N74" s="247">
        <v>600000</v>
      </c>
      <c r="O74" s="248">
        <v>0</v>
      </c>
    </row>
    <row r="75" spans="1:15" ht="90.75" customHeight="1" x14ac:dyDescent="0.2">
      <c r="A75" s="278" t="s">
        <v>314</v>
      </c>
      <c r="B75" s="279"/>
      <c r="C75" s="243" t="s">
        <v>238</v>
      </c>
      <c r="D75" s="243" t="s">
        <v>192</v>
      </c>
      <c r="E75" s="249" t="s">
        <v>782</v>
      </c>
      <c r="F75" s="250"/>
      <c r="G75" s="245">
        <v>1000000</v>
      </c>
      <c r="H75" s="246">
        <v>1000000</v>
      </c>
      <c r="I75" s="247">
        <v>0</v>
      </c>
      <c r="J75" s="247">
        <v>600000</v>
      </c>
      <c r="K75" s="247">
        <v>600000</v>
      </c>
      <c r="L75" s="247">
        <v>0</v>
      </c>
      <c r="M75" s="247">
        <v>600000</v>
      </c>
      <c r="N75" s="247">
        <v>600000</v>
      </c>
      <c r="O75" s="248">
        <v>0</v>
      </c>
    </row>
    <row r="76" spans="1:15" ht="23.25" customHeight="1" x14ac:dyDescent="0.2">
      <c r="A76" s="278" t="s">
        <v>273</v>
      </c>
      <c r="B76" s="279"/>
      <c r="C76" s="243" t="s">
        <v>238</v>
      </c>
      <c r="D76" s="243" t="s">
        <v>192</v>
      </c>
      <c r="E76" s="249" t="s">
        <v>782</v>
      </c>
      <c r="F76" s="249" t="s">
        <v>94</v>
      </c>
      <c r="G76" s="245">
        <v>1000000</v>
      </c>
      <c r="H76" s="246">
        <v>1000000</v>
      </c>
      <c r="I76" s="247">
        <v>0</v>
      </c>
      <c r="J76" s="247">
        <v>600000</v>
      </c>
      <c r="K76" s="247">
        <v>600000</v>
      </c>
      <c r="L76" s="247">
        <v>0</v>
      </c>
      <c r="M76" s="247">
        <v>600000</v>
      </c>
      <c r="N76" s="247">
        <v>600000</v>
      </c>
      <c r="O76" s="248">
        <v>0</v>
      </c>
    </row>
    <row r="77" spans="1:15" ht="23.25" customHeight="1" x14ac:dyDescent="0.2">
      <c r="A77" s="278" t="s">
        <v>187</v>
      </c>
      <c r="B77" s="279"/>
      <c r="C77" s="243" t="s">
        <v>238</v>
      </c>
      <c r="D77" s="243" t="s">
        <v>192</v>
      </c>
      <c r="E77" s="249" t="s">
        <v>782</v>
      </c>
      <c r="F77" s="249" t="s">
        <v>58</v>
      </c>
      <c r="G77" s="245">
        <v>1000000</v>
      </c>
      <c r="H77" s="246">
        <v>1000000</v>
      </c>
      <c r="I77" s="247">
        <v>0</v>
      </c>
      <c r="J77" s="247">
        <v>600000</v>
      </c>
      <c r="K77" s="247">
        <v>600000</v>
      </c>
      <c r="L77" s="247">
        <v>0</v>
      </c>
      <c r="M77" s="247">
        <v>600000</v>
      </c>
      <c r="N77" s="247">
        <v>600000</v>
      </c>
      <c r="O77" s="248">
        <v>0</v>
      </c>
    </row>
    <row r="78" spans="1:15" ht="23.25" customHeight="1" x14ac:dyDescent="0.2">
      <c r="A78" s="278" t="s">
        <v>930</v>
      </c>
      <c r="B78" s="279"/>
      <c r="C78" s="243" t="s">
        <v>238</v>
      </c>
      <c r="D78" s="243" t="s">
        <v>192</v>
      </c>
      <c r="E78" s="243" t="s">
        <v>319</v>
      </c>
      <c r="F78" s="243"/>
      <c r="G78" s="245">
        <v>4207000</v>
      </c>
      <c r="H78" s="246">
        <v>4207000</v>
      </c>
      <c r="I78" s="247">
        <v>0</v>
      </c>
      <c r="J78" s="247">
        <v>4807000</v>
      </c>
      <c r="K78" s="247">
        <v>4807000</v>
      </c>
      <c r="L78" s="247">
        <v>0</v>
      </c>
      <c r="M78" s="247">
        <v>4807000</v>
      </c>
      <c r="N78" s="247">
        <v>4807000</v>
      </c>
      <c r="O78" s="248">
        <v>0</v>
      </c>
    </row>
    <row r="79" spans="1:15" ht="34.5" customHeight="1" x14ac:dyDescent="0.2">
      <c r="A79" s="278" t="s">
        <v>320</v>
      </c>
      <c r="B79" s="279"/>
      <c r="C79" s="243" t="s">
        <v>238</v>
      </c>
      <c r="D79" s="243" t="s">
        <v>192</v>
      </c>
      <c r="E79" s="249" t="s">
        <v>321</v>
      </c>
      <c r="F79" s="249"/>
      <c r="G79" s="245">
        <v>4207000</v>
      </c>
      <c r="H79" s="246">
        <v>4207000</v>
      </c>
      <c r="I79" s="247">
        <v>0</v>
      </c>
      <c r="J79" s="247">
        <v>4807000</v>
      </c>
      <c r="K79" s="247">
        <v>4807000</v>
      </c>
      <c r="L79" s="247">
        <v>0</v>
      </c>
      <c r="M79" s="247">
        <v>4807000</v>
      </c>
      <c r="N79" s="247">
        <v>4807000</v>
      </c>
      <c r="O79" s="248">
        <v>0</v>
      </c>
    </row>
    <row r="80" spans="1:15" ht="15" customHeight="1" x14ac:dyDescent="0.2">
      <c r="A80" s="278" t="s">
        <v>322</v>
      </c>
      <c r="B80" s="279"/>
      <c r="C80" s="243" t="s">
        <v>238</v>
      </c>
      <c r="D80" s="243" t="s">
        <v>192</v>
      </c>
      <c r="E80" s="249" t="s">
        <v>323</v>
      </c>
      <c r="F80" s="250"/>
      <c r="G80" s="245">
        <v>4207000</v>
      </c>
      <c r="H80" s="246">
        <v>4207000</v>
      </c>
      <c r="I80" s="247">
        <v>0</v>
      </c>
      <c r="J80" s="247">
        <v>4807000</v>
      </c>
      <c r="K80" s="247">
        <v>4807000</v>
      </c>
      <c r="L80" s="247">
        <v>0</v>
      </c>
      <c r="M80" s="247">
        <v>4807000</v>
      </c>
      <c r="N80" s="247">
        <v>4807000</v>
      </c>
      <c r="O80" s="248">
        <v>0</v>
      </c>
    </row>
    <row r="81" spans="1:15" ht="15" customHeight="1" x14ac:dyDescent="0.2">
      <c r="A81" s="278" t="s">
        <v>324</v>
      </c>
      <c r="B81" s="279"/>
      <c r="C81" s="243" t="s">
        <v>238</v>
      </c>
      <c r="D81" s="243" t="s">
        <v>192</v>
      </c>
      <c r="E81" s="249" t="s">
        <v>325</v>
      </c>
      <c r="F81" s="250"/>
      <c r="G81" s="245">
        <v>4207000</v>
      </c>
      <c r="H81" s="246">
        <v>4207000</v>
      </c>
      <c r="I81" s="247">
        <v>0</v>
      </c>
      <c r="J81" s="247">
        <v>4807000</v>
      </c>
      <c r="K81" s="247">
        <v>4807000</v>
      </c>
      <c r="L81" s="247">
        <v>0</v>
      </c>
      <c r="M81" s="247">
        <v>4807000</v>
      </c>
      <c r="N81" s="247">
        <v>4807000</v>
      </c>
      <c r="O81" s="248">
        <v>0</v>
      </c>
    </row>
    <row r="82" spans="1:15" ht="23.25" customHeight="1" x14ac:dyDescent="0.2">
      <c r="A82" s="278" t="s">
        <v>273</v>
      </c>
      <c r="B82" s="279"/>
      <c r="C82" s="243" t="s">
        <v>238</v>
      </c>
      <c r="D82" s="243" t="s">
        <v>192</v>
      </c>
      <c r="E82" s="249" t="s">
        <v>325</v>
      </c>
      <c r="F82" s="249" t="s">
        <v>94</v>
      </c>
      <c r="G82" s="245">
        <v>4207000</v>
      </c>
      <c r="H82" s="246">
        <v>4207000</v>
      </c>
      <c r="I82" s="247">
        <v>0</v>
      </c>
      <c r="J82" s="247">
        <v>4807000</v>
      </c>
      <c r="K82" s="247">
        <v>4807000</v>
      </c>
      <c r="L82" s="247">
        <v>0</v>
      </c>
      <c r="M82" s="247">
        <v>4807000</v>
      </c>
      <c r="N82" s="247">
        <v>4807000</v>
      </c>
      <c r="O82" s="248">
        <v>0</v>
      </c>
    </row>
    <row r="83" spans="1:15" ht="23.25" customHeight="1" x14ac:dyDescent="0.2">
      <c r="A83" s="278" t="s">
        <v>187</v>
      </c>
      <c r="B83" s="279"/>
      <c r="C83" s="243" t="s">
        <v>238</v>
      </c>
      <c r="D83" s="243" t="s">
        <v>192</v>
      </c>
      <c r="E83" s="249" t="s">
        <v>325</v>
      </c>
      <c r="F83" s="249" t="s">
        <v>58</v>
      </c>
      <c r="G83" s="245">
        <v>4207000</v>
      </c>
      <c r="H83" s="246">
        <v>4207000</v>
      </c>
      <c r="I83" s="247">
        <v>0</v>
      </c>
      <c r="J83" s="247">
        <v>4807000</v>
      </c>
      <c r="K83" s="247">
        <v>4807000</v>
      </c>
      <c r="L83" s="247">
        <v>0</v>
      </c>
      <c r="M83" s="247">
        <v>4807000</v>
      </c>
      <c r="N83" s="247">
        <v>4807000</v>
      </c>
      <c r="O83" s="248">
        <v>0</v>
      </c>
    </row>
    <row r="84" spans="1:15" ht="23.25" customHeight="1" x14ac:dyDescent="0.2">
      <c r="A84" s="278" t="s">
        <v>445</v>
      </c>
      <c r="B84" s="279"/>
      <c r="C84" s="243" t="s">
        <v>238</v>
      </c>
      <c r="D84" s="243" t="s">
        <v>192</v>
      </c>
      <c r="E84" s="243" t="s">
        <v>446</v>
      </c>
      <c r="F84" s="243"/>
      <c r="G84" s="245">
        <v>2305320</v>
      </c>
      <c r="H84" s="246">
        <v>707320</v>
      </c>
      <c r="I84" s="247">
        <v>1598000</v>
      </c>
      <c r="J84" s="247">
        <v>2187322</v>
      </c>
      <c r="K84" s="247">
        <v>587322</v>
      </c>
      <c r="L84" s="247">
        <v>1600000</v>
      </c>
      <c r="M84" s="247">
        <v>2189322</v>
      </c>
      <c r="N84" s="247">
        <v>587322</v>
      </c>
      <c r="O84" s="248">
        <v>1602000</v>
      </c>
    </row>
    <row r="85" spans="1:15" ht="34.5" customHeight="1" x14ac:dyDescent="0.2">
      <c r="A85" s="278" t="s">
        <v>783</v>
      </c>
      <c r="B85" s="279"/>
      <c r="C85" s="243" t="s">
        <v>238</v>
      </c>
      <c r="D85" s="243" t="s">
        <v>192</v>
      </c>
      <c r="E85" s="249" t="s">
        <v>461</v>
      </c>
      <c r="F85" s="249"/>
      <c r="G85" s="245">
        <v>2305320</v>
      </c>
      <c r="H85" s="246">
        <v>707320</v>
      </c>
      <c r="I85" s="247">
        <v>1598000</v>
      </c>
      <c r="J85" s="247">
        <v>2187322</v>
      </c>
      <c r="K85" s="247">
        <v>587322</v>
      </c>
      <c r="L85" s="247">
        <v>1600000</v>
      </c>
      <c r="M85" s="247">
        <v>2189322</v>
      </c>
      <c r="N85" s="247">
        <v>587322</v>
      </c>
      <c r="O85" s="248">
        <v>1602000</v>
      </c>
    </row>
    <row r="86" spans="1:15" ht="34.5" customHeight="1" x14ac:dyDescent="0.2">
      <c r="A86" s="278" t="s">
        <v>784</v>
      </c>
      <c r="B86" s="279"/>
      <c r="C86" s="243" t="s">
        <v>238</v>
      </c>
      <c r="D86" s="243" t="s">
        <v>192</v>
      </c>
      <c r="E86" s="249" t="s">
        <v>462</v>
      </c>
      <c r="F86" s="250"/>
      <c r="G86" s="245">
        <v>2305320</v>
      </c>
      <c r="H86" s="246">
        <v>707320</v>
      </c>
      <c r="I86" s="247">
        <v>1598000</v>
      </c>
      <c r="J86" s="247">
        <v>2187322</v>
      </c>
      <c r="K86" s="247">
        <v>587322</v>
      </c>
      <c r="L86" s="247">
        <v>1600000</v>
      </c>
      <c r="M86" s="247">
        <v>2189322</v>
      </c>
      <c r="N86" s="247">
        <v>587322</v>
      </c>
      <c r="O86" s="248">
        <v>1602000</v>
      </c>
    </row>
    <row r="87" spans="1:15" ht="34.5" customHeight="1" x14ac:dyDescent="0.2">
      <c r="A87" s="278" t="s">
        <v>785</v>
      </c>
      <c r="B87" s="279"/>
      <c r="C87" s="243" t="s">
        <v>238</v>
      </c>
      <c r="D87" s="243" t="s">
        <v>192</v>
      </c>
      <c r="E87" s="249" t="s">
        <v>786</v>
      </c>
      <c r="F87" s="250"/>
      <c r="G87" s="245">
        <v>1598000</v>
      </c>
      <c r="H87" s="246">
        <v>0</v>
      </c>
      <c r="I87" s="247">
        <v>1598000</v>
      </c>
      <c r="J87" s="247">
        <v>1600000</v>
      </c>
      <c r="K87" s="247">
        <v>0</v>
      </c>
      <c r="L87" s="247">
        <v>1600000</v>
      </c>
      <c r="M87" s="247">
        <v>1602000</v>
      </c>
      <c r="N87" s="247">
        <v>0</v>
      </c>
      <c r="O87" s="248">
        <v>1602000</v>
      </c>
    </row>
    <row r="88" spans="1:15" ht="45.75" customHeight="1" x14ac:dyDescent="0.2">
      <c r="A88" s="278" t="s">
        <v>291</v>
      </c>
      <c r="B88" s="279"/>
      <c r="C88" s="243" t="s">
        <v>238</v>
      </c>
      <c r="D88" s="243" t="s">
        <v>192</v>
      </c>
      <c r="E88" s="249" t="s">
        <v>786</v>
      </c>
      <c r="F88" s="249" t="s">
        <v>195</v>
      </c>
      <c r="G88" s="245">
        <v>1598000</v>
      </c>
      <c r="H88" s="246">
        <v>0</v>
      </c>
      <c r="I88" s="247">
        <v>1598000</v>
      </c>
      <c r="J88" s="247">
        <v>1600000</v>
      </c>
      <c r="K88" s="247">
        <v>0</v>
      </c>
      <c r="L88" s="247">
        <v>1600000</v>
      </c>
      <c r="M88" s="247">
        <v>1602000</v>
      </c>
      <c r="N88" s="247">
        <v>0</v>
      </c>
      <c r="O88" s="248">
        <v>1602000</v>
      </c>
    </row>
    <row r="89" spans="1:15" ht="23.25" customHeight="1" x14ac:dyDescent="0.2">
      <c r="A89" s="278" t="s">
        <v>89</v>
      </c>
      <c r="B89" s="279"/>
      <c r="C89" s="243" t="s">
        <v>238</v>
      </c>
      <c r="D89" s="243" t="s">
        <v>192</v>
      </c>
      <c r="E89" s="249" t="s">
        <v>786</v>
      </c>
      <c r="F89" s="249" t="s">
        <v>26</v>
      </c>
      <c r="G89" s="245">
        <v>1598000</v>
      </c>
      <c r="H89" s="246">
        <v>0</v>
      </c>
      <c r="I89" s="247">
        <v>1598000</v>
      </c>
      <c r="J89" s="247">
        <v>1600000</v>
      </c>
      <c r="K89" s="247">
        <v>0</v>
      </c>
      <c r="L89" s="247">
        <v>1600000</v>
      </c>
      <c r="M89" s="247">
        <v>1602000</v>
      </c>
      <c r="N89" s="247">
        <v>0</v>
      </c>
      <c r="O89" s="248">
        <v>1602000</v>
      </c>
    </row>
    <row r="90" spans="1:15" ht="34.5" customHeight="1" x14ac:dyDescent="0.2">
      <c r="A90" s="278" t="s">
        <v>311</v>
      </c>
      <c r="B90" s="279"/>
      <c r="C90" s="243" t="s">
        <v>238</v>
      </c>
      <c r="D90" s="243" t="s">
        <v>192</v>
      </c>
      <c r="E90" s="249" t="s">
        <v>787</v>
      </c>
      <c r="F90" s="250"/>
      <c r="G90" s="245">
        <v>707320</v>
      </c>
      <c r="H90" s="246">
        <v>707320</v>
      </c>
      <c r="I90" s="247">
        <v>0</v>
      </c>
      <c r="J90" s="247">
        <v>587322</v>
      </c>
      <c r="K90" s="247">
        <v>587322</v>
      </c>
      <c r="L90" s="247">
        <v>0</v>
      </c>
      <c r="M90" s="247">
        <v>587322</v>
      </c>
      <c r="N90" s="247">
        <v>587322</v>
      </c>
      <c r="O90" s="248">
        <v>0</v>
      </c>
    </row>
    <row r="91" spans="1:15" ht="45.75" customHeight="1" x14ac:dyDescent="0.2">
      <c r="A91" s="278" t="s">
        <v>291</v>
      </c>
      <c r="B91" s="279"/>
      <c r="C91" s="243" t="s">
        <v>238</v>
      </c>
      <c r="D91" s="243" t="s">
        <v>192</v>
      </c>
      <c r="E91" s="249" t="s">
        <v>787</v>
      </c>
      <c r="F91" s="249" t="s">
        <v>195</v>
      </c>
      <c r="G91" s="245">
        <v>707320</v>
      </c>
      <c r="H91" s="246">
        <v>707320</v>
      </c>
      <c r="I91" s="247">
        <v>0</v>
      </c>
      <c r="J91" s="247">
        <v>587322</v>
      </c>
      <c r="K91" s="247">
        <v>587322</v>
      </c>
      <c r="L91" s="247">
        <v>0</v>
      </c>
      <c r="M91" s="247">
        <v>587322</v>
      </c>
      <c r="N91" s="247">
        <v>587322</v>
      </c>
      <c r="O91" s="248">
        <v>0</v>
      </c>
    </row>
    <row r="92" spans="1:15" ht="23.25" customHeight="1" x14ac:dyDescent="0.2">
      <c r="A92" s="278" t="s">
        <v>89</v>
      </c>
      <c r="B92" s="279"/>
      <c r="C92" s="243" t="s">
        <v>238</v>
      </c>
      <c r="D92" s="243" t="s">
        <v>192</v>
      </c>
      <c r="E92" s="249" t="s">
        <v>787</v>
      </c>
      <c r="F92" s="249" t="s">
        <v>26</v>
      </c>
      <c r="G92" s="245">
        <v>707320</v>
      </c>
      <c r="H92" s="246">
        <v>707320</v>
      </c>
      <c r="I92" s="247">
        <v>0</v>
      </c>
      <c r="J92" s="247">
        <v>587322</v>
      </c>
      <c r="K92" s="247">
        <v>587322</v>
      </c>
      <c r="L92" s="247">
        <v>0</v>
      </c>
      <c r="M92" s="247">
        <v>587322</v>
      </c>
      <c r="N92" s="247">
        <v>587322</v>
      </c>
      <c r="O92" s="248">
        <v>0</v>
      </c>
    </row>
    <row r="93" spans="1:15" ht="34.5" customHeight="1" x14ac:dyDescent="0.2">
      <c r="A93" s="278" t="s">
        <v>330</v>
      </c>
      <c r="B93" s="279"/>
      <c r="C93" s="243" t="s">
        <v>238</v>
      </c>
      <c r="D93" s="243" t="s">
        <v>60</v>
      </c>
      <c r="E93" s="244"/>
      <c r="F93" s="244"/>
      <c r="G93" s="245">
        <v>64768286</v>
      </c>
      <c r="H93" s="246">
        <v>64768286</v>
      </c>
      <c r="I93" s="247">
        <v>0</v>
      </c>
      <c r="J93" s="247">
        <v>60437286</v>
      </c>
      <c r="K93" s="247">
        <v>60437286</v>
      </c>
      <c r="L93" s="247">
        <v>0</v>
      </c>
      <c r="M93" s="247">
        <v>60437286</v>
      </c>
      <c r="N93" s="247">
        <v>60437286</v>
      </c>
      <c r="O93" s="248">
        <v>0</v>
      </c>
    </row>
    <row r="94" spans="1:15" ht="23.25" customHeight="1" x14ac:dyDescent="0.2">
      <c r="A94" s="278" t="s">
        <v>285</v>
      </c>
      <c r="B94" s="279"/>
      <c r="C94" s="243" t="s">
        <v>238</v>
      </c>
      <c r="D94" s="243" t="s">
        <v>60</v>
      </c>
      <c r="E94" s="243" t="s">
        <v>286</v>
      </c>
      <c r="F94" s="243"/>
      <c r="G94" s="245">
        <v>54360900</v>
      </c>
      <c r="H94" s="246">
        <v>54360900</v>
      </c>
      <c r="I94" s="247">
        <v>0</v>
      </c>
      <c r="J94" s="247">
        <v>50260900</v>
      </c>
      <c r="K94" s="247">
        <v>50260900</v>
      </c>
      <c r="L94" s="247">
        <v>0</v>
      </c>
      <c r="M94" s="247">
        <v>50260900</v>
      </c>
      <c r="N94" s="247">
        <v>50260900</v>
      </c>
      <c r="O94" s="248">
        <v>0</v>
      </c>
    </row>
    <row r="95" spans="1:15" ht="15" customHeight="1" x14ac:dyDescent="0.2">
      <c r="A95" s="278" t="s">
        <v>260</v>
      </c>
      <c r="B95" s="279"/>
      <c r="C95" s="243" t="s">
        <v>238</v>
      </c>
      <c r="D95" s="243" t="s">
        <v>60</v>
      </c>
      <c r="E95" s="249" t="s">
        <v>287</v>
      </c>
      <c r="F95" s="249"/>
      <c r="G95" s="245">
        <v>54360900</v>
      </c>
      <c r="H95" s="246">
        <v>54360900</v>
      </c>
      <c r="I95" s="247">
        <v>0</v>
      </c>
      <c r="J95" s="247">
        <v>50260900</v>
      </c>
      <c r="K95" s="247">
        <v>50260900</v>
      </c>
      <c r="L95" s="247">
        <v>0</v>
      </c>
      <c r="M95" s="247">
        <v>50260900</v>
      </c>
      <c r="N95" s="247">
        <v>50260900</v>
      </c>
      <c r="O95" s="248">
        <v>0</v>
      </c>
    </row>
    <row r="96" spans="1:15" ht="23.25" customHeight="1" x14ac:dyDescent="0.2">
      <c r="A96" s="278" t="s">
        <v>156</v>
      </c>
      <c r="B96" s="279"/>
      <c r="C96" s="243" t="s">
        <v>238</v>
      </c>
      <c r="D96" s="243" t="s">
        <v>60</v>
      </c>
      <c r="E96" s="249" t="s">
        <v>288</v>
      </c>
      <c r="F96" s="250"/>
      <c r="G96" s="245">
        <v>54360900</v>
      </c>
      <c r="H96" s="246">
        <v>54360900</v>
      </c>
      <c r="I96" s="247">
        <v>0</v>
      </c>
      <c r="J96" s="247">
        <v>50260900</v>
      </c>
      <c r="K96" s="247">
        <v>50260900</v>
      </c>
      <c r="L96" s="247">
        <v>0</v>
      </c>
      <c r="M96" s="247">
        <v>50260900</v>
      </c>
      <c r="N96" s="247">
        <v>50260900</v>
      </c>
      <c r="O96" s="248">
        <v>0</v>
      </c>
    </row>
    <row r="97" spans="1:15" ht="15" customHeight="1" x14ac:dyDescent="0.2">
      <c r="A97" s="278" t="s">
        <v>331</v>
      </c>
      <c r="B97" s="279"/>
      <c r="C97" s="243" t="s">
        <v>238</v>
      </c>
      <c r="D97" s="243" t="s">
        <v>60</v>
      </c>
      <c r="E97" s="249" t="s">
        <v>332</v>
      </c>
      <c r="F97" s="250"/>
      <c r="G97" s="245">
        <v>54360900</v>
      </c>
      <c r="H97" s="246">
        <v>54360900</v>
      </c>
      <c r="I97" s="247">
        <v>0</v>
      </c>
      <c r="J97" s="247">
        <v>50260900</v>
      </c>
      <c r="K97" s="247">
        <v>50260900</v>
      </c>
      <c r="L97" s="247">
        <v>0</v>
      </c>
      <c r="M97" s="247">
        <v>50260900</v>
      </c>
      <c r="N97" s="247">
        <v>50260900</v>
      </c>
      <c r="O97" s="248">
        <v>0</v>
      </c>
    </row>
    <row r="98" spans="1:15" ht="45.75" customHeight="1" x14ac:dyDescent="0.2">
      <c r="A98" s="278" t="s">
        <v>291</v>
      </c>
      <c r="B98" s="279"/>
      <c r="C98" s="243" t="s">
        <v>238</v>
      </c>
      <c r="D98" s="243" t="s">
        <v>60</v>
      </c>
      <c r="E98" s="249" t="s">
        <v>332</v>
      </c>
      <c r="F98" s="249" t="s">
        <v>195</v>
      </c>
      <c r="G98" s="245">
        <v>53599058</v>
      </c>
      <c r="H98" s="246">
        <v>53599058</v>
      </c>
      <c r="I98" s="247">
        <v>0</v>
      </c>
      <c r="J98" s="247">
        <v>47499058</v>
      </c>
      <c r="K98" s="247">
        <v>47499058</v>
      </c>
      <c r="L98" s="247">
        <v>0</v>
      </c>
      <c r="M98" s="247">
        <v>47499058</v>
      </c>
      <c r="N98" s="247">
        <v>47499058</v>
      </c>
      <c r="O98" s="248">
        <v>0</v>
      </c>
    </row>
    <row r="99" spans="1:15" ht="23.25" customHeight="1" x14ac:dyDescent="0.2">
      <c r="A99" s="278" t="s">
        <v>89</v>
      </c>
      <c r="B99" s="279"/>
      <c r="C99" s="243" t="s">
        <v>238</v>
      </c>
      <c r="D99" s="243" t="s">
        <v>60</v>
      </c>
      <c r="E99" s="249" t="s">
        <v>332</v>
      </c>
      <c r="F99" s="249" t="s">
        <v>26</v>
      </c>
      <c r="G99" s="245">
        <v>53599058</v>
      </c>
      <c r="H99" s="246">
        <v>53599058</v>
      </c>
      <c r="I99" s="247">
        <v>0</v>
      </c>
      <c r="J99" s="247">
        <v>47499058</v>
      </c>
      <c r="K99" s="247">
        <v>47499058</v>
      </c>
      <c r="L99" s="247">
        <v>0</v>
      </c>
      <c r="M99" s="247">
        <v>47499058</v>
      </c>
      <c r="N99" s="247">
        <v>47499058</v>
      </c>
      <c r="O99" s="248">
        <v>0</v>
      </c>
    </row>
    <row r="100" spans="1:15" ht="23.25" customHeight="1" x14ac:dyDescent="0.2">
      <c r="A100" s="278" t="s">
        <v>273</v>
      </c>
      <c r="B100" s="279"/>
      <c r="C100" s="243" t="s">
        <v>238</v>
      </c>
      <c r="D100" s="243" t="s">
        <v>60</v>
      </c>
      <c r="E100" s="249" t="s">
        <v>332</v>
      </c>
      <c r="F100" s="249" t="s">
        <v>94</v>
      </c>
      <c r="G100" s="245">
        <v>761842</v>
      </c>
      <c r="H100" s="246">
        <v>761842</v>
      </c>
      <c r="I100" s="247">
        <v>0</v>
      </c>
      <c r="J100" s="247">
        <v>2761842</v>
      </c>
      <c r="K100" s="247">
        <v>2761842</v>
      </c>
      <c r="L100" s="247">
        <v>0</v>
      </c>
      <c r="M100" s="247">
        <v>2761842</v>
      </c>
      <c r="N100" s="247">
        <v>2761842</v>
      </c>
      <c r="O100" s="248">
        <v>0</v>
      </c>
    </row>
    <row r="101" spans="1:15" ht="23.25" customHeight="1" x14ac:dyDescent="0.2">
      <c r="A101" s="278" t="s">
        <v>187</v>
      </c>
      <c r="B101" s="279"/>
      <c r="C101" s="243" t="s">
        <v>238</v>
      </c>
      <c r="D101" s="243" t="s">
        <v>60</v>
      </c>
      <c r="E101" s="249" t="s">
        <v>332</v>
      </c>
      <c r="F101" s="249" t="s">
        <v>58</v>
      </c>
      <c r="G101" s="245">
        <v>761842</v>
      </c>
      <c r="H101" s="246">
        <v>761842</v>
      </c>
      <c r="I101" s="247">
        <v>0</v>
      </c>
      <c r="J101" s="247">
        <v>2761842</v>
      </c>
      <c r="K101" s="247">
        <v>2761842</v>
      </c>
      <c r="L101" s="247">
        <v>0</v>
      </c>
      <c r="M101" s="247">
        <v>2761842</v>
      </c>
      <c r="N101" s="247">
        <v>2761842</v>
      </c>
      <c r="O101" s="248">
        <v>0</v>
      </c>
    </row>
    <row r="102" spans="1:15" ht="23.25" customHeight="1" x14ac:dyDescent="0.2">
      <c r="A102" s="278" t="s">
        <v>292</v>
      </c>
      <c r="B102" s="279"/>
      <c r="C102" s="243" t="s">
        <v>238</v>
      </c>
      <c r="D102" s="243" t="s">
        <v>60</v>
      </c>
      <c r="E102" s="243" t="s">
        <v>293</v>
      </c>
      <c r="F102" s="243"/>
      <c r="G102" s="245">
        <v>10407386</v>
      </c>
      <c r="H102" s="246">
        <v>10407386</v>
      </c>
      <c r="I102" s="247">
        <v>0</v>
      </c>
      <c r="J102" s="247">
        <v>10176386</v>
      </c>
      <c r="K102" s="247">
        <v>10176386</v>
      </c>
      <c r="L102" s="247">
        <v>0</v>
      </c>
      <c r="M102" s="247">
        <v>10176386</v>
      </c>
      <c r="N102" s="247">
        <v>10176386</v>
      </c>
      <c r="O102" s="248">
        <v>0</v>
      </c>
    </row>
    <row r="103" spans="1:15" ht="15" customHeight="1" x14ac:dyDescent="0.2">
      <c r="A103" s="278" t="s">
        <v>333</v>
      </c>
      <c r="B103" s="279"/>
      <c r="C103" s="243" t="s">
        <v>238</v>
      </c>
      <c r="D103" s="243" t="s">
        <v>60</v>
      </c>
      <c r="E103" s="249" t="s">
        <v>334</v>
      </c>
      <c r="F103" s="250"/>
      <c r="G103" s="245">
        <v>10407386</v>
      </c>
      <c r="H103" s="246">
        <v>10407386</v>
      </c>
      <c r="I103" s="247">
        <v>0</v>
      </c>
      <c r="J103" s="247">
        <v>10176386</v>
      </c>
      <c r="K103" s="247">
        <v>10176386</v>
      </c>
      <c r="L103" s="247">
        <v>0</v>
      </c>
      <c r="M103" s="247">
        <v>10176386</v>
      </c>
      <c r="N103" s="247">
        <v>10176386</v>
      </c>
      <c r="O103" s="248">
        <v>0</v>
      </c>
    </row>
    <row r="104" spans="1:15" ht="45.75" customHeight="1" x14ac:dyDescent="0.2">
      <c r="A104" s="278" t="s">
        <v>291</v>
      </c>
      <c r="B104" s="279"/>
      <c r="C104" s="243" t="s">
        <v>238</v>
      </c>
      <c r="D104" s="243" t="s">
        <v>60</v>
      </c>
      <c r="E104" s="249" t="s">
        <v>334</v>
      </c>
      <c r="F104" s="249" t="s">
        <v>195</v>
      </c>
      <c r="G104" s="245">
        <v>10227886</v>
      </c>
      <c r="H104" s="246">
        <v>10227886</v>
      </c>
      <c r="I104" s="247">
        <v>0</v>
      </c>
      <c r="J104" s="247">
        <v>9996886</v>
      </c>
      <c r="K104" s="247">
        <v>9996886</v>
      </c>
      <c r="L104" s="247">
        <v>0</v>
      </c>
      <c r="M104" s="247">
        <v>9996886</v>
      </c>
      <c r="N104" s="247">
        <v>9996886</v>
      </c>
      <c r="O104" s="248">
        <v>0</v>
      </c>
    </row>
    <row r="105" spans="1:15" ht="23.25" customHeight="1" x14ac:dyDescent="0.2">
      <c r="A105" s="278" t="s">
        <v>89</v>
      </c>
      <c r="B105" s="279"/>
      <c r="C105" s="243" t="s">
        <v>238</v>
      </c>
      <c r="D105" s="243" t="s">
        <v>60</v>
      </c>
      <c r="E105" s="249" t="s">
        <v>334</v>
      </c>
      <c r="F105" s="249" t="s">
        <v>26</v>
      </c>
      <c r="G105" s="245">
        <v>10227886</v>
      </c>
      <c r="H105" s="246">
        <v>10227886</v>
      </c>
      <c r="I105" s="247">
        <v>0</v>
      </c>
      <c r="J105" s="247">
        <v>9996886</v>
      </c>
      <c r="K105" s="247">
        <v>9996886</v>
      </c>
      <c r="L105" s="247">
        <v>0</v>
      </c>
      <c r="M105" s="247">
        <v>9996886</v>
      </c>
      <c r="N105" s="247">
        <v>9996886</v>
      </c>
      <c r="O105" s="248">
        <v>0</v>
      </c>
    </row>
    <row r="106" spans="1:15" ht="23.25" customHeight="1" x14ac:dyDescent="0.2">
      <c r="A106" s="278" t="s">
        <v>273</v>
      </c>
      <c r="B106" s="279"/>
      <c r="C106" s="243" t="s">
        <v>238</v>
      </c>
      <c r="D106" s="243" t="s">
        <v>60</v>
      </c>
      <c r="E106" s="249" t="s">
        <v>334</v>
      </c>
      <c r="F106" s="249" t="s">
        <v>94</v>
      </c>
      <c r="G106" s="245">
        <v>179500</v>
      </c>
      <c r="H106" s="246">
        <v>179500</v>
      </c>
      <c r="I106" s="247">
        <v>0</v>
      </c>
      <c r="J106" s="247">
        <v>179500</v>
      </c>
      <c r="K106" s="247">
        <v>179500</v>
      </c>
      <c r="L106" s="247">
        <v>0</v>
      </c>
      <c r="M106" s="247">
        <v>179500</v>
      </c>
      <c r="N106" s="247">
        <v>179500</v>
      </c>
      <c r="O106" s="248">
        <v>0</v>
      </c>
    </row>
    <row r="107" spans="1:15" ht="23.25" customHeight="1" x14ac:dyDescent="0.2">
      <c r="A107" s="278" t="s">
        <v>187</v>
      </c>
      <c r="B107" s="279"/>
      <c r="C107" s="243" t="s">
        <v>238</v>
      </c>
      <c r="D107" s="243" t="s">
        <v>60</v>
      </c>
      <c r="E107" s="249" t="s">
        <v>334</v>
      </c>
      <c r="F107" s="249" t="s">
        <v>58</v>
      </c>
      <c r="G107" s="245">
        <v>179500</v>
      </c>
      <c r="H107" s="246">
        <v>179500</v>
      </c>
      <c r="I107" s="247">
        <v>0</v>
      </c>
      <c r="J107" s="247">
        <v>179500</v>
      </c>
      <c r="K107" s="247">
        <v>179500</v>
      </c>
      <c r="L107" s="247">
        <v>0</v>
      </c>
      <c r="M107" s="247">
        <v>179500</v>
      </c>
      <c r="N107" s="247">
        <v>179500</v>
      </c>
      <c r="O107" s="248">
        <v>0</v>
      </c>
    </row>
    <row r="108" spans="1:15" ht="15" customHeight="1" x14ac:dyDescent="0.2">
      <c r="A108" s="278" t="s">
        <v>46</v>
      </c>
      <c r="B108" s="279"/>
      <c r="C108" s="243" t="s">
        <v>238</v>
      </c>
      <c r="D108" s="243" t="s">
        <v>111</v>
      </c>
      <c r="E108" s="244"/>
      <c r="F108" s="244"/>
      <c r="G108" s="245">
        <v>7950000</v>
      </c>
      <c r="H108" s="246">
        <v>7950000</v>
      </c>
      <c r="I108" s="247">
        <v>0</v>
      </c>
      <c r="J108" s="247">
        <v>7000000</v>
      </c>
      <c r="K108" s="247">
        <v>7000000</v>
      </c>
      <c r="L108" s="247">
        <v>0</v>
      </c>
      <c r="M108" s="247">
        <v>7000000</v>
      </c>
      <c r="N108" s="247">
        <v>7000000</v>
      </c>
      <c r="O108" s="248">
        <v>0</v>
      </c>
    </row>
    <row r="109" spans="1:15" ht="15" customHeight="1" x14ac:dyDescent="0.2">
      <c r="A109" s="278" t="s">
        <v>335</v>
      </c>
      <c r="B109" s="279"/>
      <c r="C109" s="243" t="s">
        <v>238</v>
      </c>
      <c r="D109" s="243" t="s">
        <v>111</v>
      </c>
      <c r="E109" s="243" t="s">
        <v>336</v>
      </c>
      <c r="F109" s="243"/>
      <c r="G109" s="245">
        <v>7950000</v>
      </c>
      <c r="H109" s="246">
        <v>7950000</v>
      </c>
      <c r="I109" s="247">
        <v>0</v>
      </c>
      <c r="J109" s="247">
        <v>7000000</v>
      </c>
      <c r="K109" s="247">
        <v>7000000</v>
      </c>
      <c r="L109" s="247">
        <v>0</v>
      </c>
      <c r="M109" s="247">
        <v>7000000</v>
      </c>
      <c r="N109" s="247">
        <v>7000000</v>
      </c>
      <c r="O109" s="248">
        <v>0</v>
      </c>
    </row>
    <row r="110" spans="1:15" ht="15" customHeight="1" x14ac:dyDescent="0.2">
      <c r="A110" s="278" t="s">
        <v>337</v>
      </c>
      <c r="B110" s="279"/>
      <c r="C110" s="243" t="s">
        <v>238</v>
      </c>
      <c r="D110" s="243" t="s">
        <v>111</v>
      </c>
      <c r="E110" s="249" t="s">
        <v>338</v>
      </c>
      <c r="F110" s="250"/>
      <c r="G110" s="245">
        <v>4550000</v>
      </c>
      <c r="H110" s="246">
        <v>4550000</v>
      </c>
      <c r="I110" s="247">
        <v>0</v>
      </c>
      <c r="J110" s="247">
        <v>5000000</v>
      </c>
      <c r="K110" s="247">
        <v>5000000</v>
      </c>
      <c r="L110" s="247">
        <v>0</v>
      </c>
      <c r="M110" s="247">
        <v>5000000</v>
      </c>
      <c r="N110" s="247">
        <v>5000000</v>
      </c>
      <c r="O110" s="248">
        <v>0</v>
      </c>
    </row>
    <row r="111" spans="1:15" ht="15" customHeight="1" x14ac:dyDescent="0.2">
      <c r="A111" s="278" t="s">
        <v>200</v>
      </c>
      <c r="B111" s="279"/>
      <c r="C111" s="243" t="s">
        <v>238</v>
      </c>
      <c r="D111" s="243" t="s">
        <v>111</v>
      </c>
      <c r="E111" s="249" t="s">
        <v>338</v>
      </c>
      <c r="F111" s="249" t="s">
        <v>201</v>
      </c>
      <c r="G111" s="245">
        <v>4550000</v>
      </c>
      <c r="H111" s="246">
        <v>4550000</v>
      </c>
      <c r="I111" s="247">
        <v>0</v>
      </c>
      <c r="J111" s="247">
        <v>5000000</v>
      </c>
      <c r="K111" s="247">
        <v>5000000</v>
      </c>
      <c r="L111" s="247">
        <v>0</v>
      </c>
      <c r="M111" s="247">
        <v>5000000</v>
      </c>
      <c r="N111" s="247">
        <v>5000000</v>
      </c>
      <c r="O111" s="248">
        <v>0</v>
      </c>
    </row>
    <row r="112" spans="1:15" ht="15" customHeight="1" x14ac:dyDescent="0.2">
      <c r="A112" s="278" t="s">
        <v>190</v>
      </c>
      <c r="B112" s="279"/>
      <c r="C112" s="243" t="s">
        <v>238</v>
      </c>
      <c r="D112" s="243" t="s">
        <v>111</v>
      </c>
      <c r="E112" s="249" t="s">
        <v>338</v>
      </c>
      <c r="F112" s="249" t="s">
        <v>191</v>
      </c>
      <c r="G112" s="245">
        <v>4550000</v>
      </c>
      <c r="H112" s="246">
        <v>4550000</v>
      </c>
      <c r="I112" s="247">
        <v>0</v>
      </c>
      <c r="J112" s="247">
        <v>5000000</v>
      </c>
      <c r="K112" s="247">
        <v>5000000</v>
      </c>
      <c r="L112" s="247">
        <v>0</v>
      </c>
      <c r="M112" s="247">
        <v>5000000</v>
      </c>
      <c r="N112" s="247">
        <v>5000000</v>
      </c>
      <c r="O112" s="248">
        <v>0</v>
      </c>
    </row>
    <row r="113" spans="1:15" ht="23.25" customHeight="1" x14ac:dyDescent="0.2">
      <c r="A113" s="278" t="s">
        <v>339</v>
      </c>
      <c r="B113" s="279"/>
      <c r="C113" s="243" t="s">
        <v>238</v>
      </c>
      <c r="D113" s="243" t="s">
        <v>111</v>
      </c>
      <c r="E113" s="249" t="s">
        <v>340</v>
      </c>
      <c r="F113" s="250"/>
      <c r="G113" s="245">
        <v>3400000</v>
      </c>
      <c r="H113" s="246">
        <v>3400000</v>
      </c>
      <c r="I113" s="247">
        <v>0</v>
      </c>
      <c r="J113" s="247">
        <v>2000000</v>
      </c>
      <c r="K113" s="247">
        <v>2000000</v>
      </c>
      <c r="L113" s="247">
        <v>0</v>
      </c>
      <c r="M113" s="247">
        <v>2000000</v>
      </c>
      <c r="N113" s="247">
        <v>2000000</v>
      </c>
      <c r="O113" s="248">
        <v>0</v>
      </c>
    </row>
    <row r="114" spans="1:15" ht="15" customHeight="1" x14ac:dyDescent="0.2">
      <c r="A114" s="278" t="s">
        <v>200</v>
      </c>
      <c r="B114" s="279"/>
      <c r="C114" s="243" t="s">
        <v>238</v>
      </c>
      <c r="D114" s="243" t="s">
        <v>111</v>
      </c>
      <c r="E114" s="249" t="s">
        <v>340</v>
      </c>
      <c r="F114" s="249" t="s">
        <v>201</v>
      </c>
      <c r="G114" s="245">
        <v>3400000</v>
      </c>
      <c r="H114" s="246">
        <v>3400000</v>
      </c>
      <c r="I114" s="247">
        <v>0</v>
      </c>
      <c r="J114" s="247">
        <v>2000000</v>
      </c>
      <c r="K114" s="247">
        <v>2000000</v>
      </c>
      <c r="L114" s="247">
        <v>0</v>
      </c>
      <c r="M114" s="247">
        <v>2000000</v>
      </c>
      <c r="N114" s="247">
        <v>2000000</v>
      </c>
      <c r="O114" s="248">
        <v>0</v>
      </c>
    </row>
    <row r="115" spans="1:15" ht="15" customHeight="1" x14ac:dyDescent="0.2">
      <c r="A115" s="278" t="s">
        <v>190</v>
      </c>
      <c r="B115" s="279"/>
      <c r="C115" s="243" t="s">
        <v>238</v>
      </c>
      <c r="D115" s="243" t="s">
        <v>111</v>
      </c>
      <c r="E115" s="249" t="s">
        <v>340</v>
      </c>
      <c r="F115" s="249" t="s">
        <v>191</v>
      </c>
      <c r="G115" s="245">
        <v>3400000</v>
      </c>
      <c r="H115" s="246">
        <v>3400000</v>
      </c>
      <c r="I115" s="247">
        <v>0</v>
      </c>
      <c r="J115" s="247">
        <v>2000000</v>
      </c>
      <c r="K115" s="247">
        <v>2000000</v>
      </c>
      <c r="L115" s="247">
        <v>0</v>
      </c>
      <c r="M115" s="247">
        <v>2000000</v>
      </c>
      <c r="N115" s="247">
        <v>2000000</v>
      </c>
      <c r="O115" s="248">
        <v>0</v>
      </c>
    </row>
    <row r="116" spans="1:15" ht="15" customHeight="1" x14ac:dyDescent="0.2">
      <c r="A116" s="278" t="s">
        <v>6</v>
      </c>
      <c r="B116" s="279"/>
      <c r="C116" s="243" t="s">
        <v>238</v>
      </c>
      <c r="D116" s="243" t="s">
        <v>186</v>
      </c>
      <c r="E116" s="244"/>
      <c r="F116" s="244"/>
      <c r="G116" s="245">
        <v>2142420637.02</v>
      </c>
      <c r="H116" s="246">
        <v>2113378797.02</v>
      </c>
      <c r="I116" s="247">
        <v>29041840</v>
      </c>
      <c r="J116" s="247">
        <v>1184858671.21</v>
      </c>
      <c r="K116" s="247">
        <v>1150192565.21</v>
      </c>
      <c r="L116" s="247">
        <v>34666106</v>
      </c>
      <c r="M116" s="247">
        <v>1378739047.3299999</v>
      </c>
      <c r="N116" s="247">
        <v>1347229431.3299999</v>
      </c>
      <c r="O116" s="248">
        <v>31509616</v>
      </c>
    </row>
    <row r="117" spans="1:15" ht="15" customHeight="1" x14ac:dyDescent="0.2">
      <c r="A117" s="278" t="s">
        <v>300</v>
      </c>
      <c r="B117" s="279"/>
      <c r="C117" s="243" t="s">
        <v>238</v>
      </c>
      <c r="D117" s="243" t="s">
        <v>186</v>
      </c>
      <c r="E117" s="243" t="s">
        <v>301</v>
      </c>
      <c r="F117" s="243"/>
      <c r="G117" s="245">
        <v>3150038.32</v>
      </c>
      <c r="H117" s="246">
        <v>406038.32</v>
      </c>
      <c r="I117" s="247">
        <v>2744000</v>
      </c>
      <c r="J117" s="247">
        <v>4461000</v>
      </c>
      <c r="K117" s="247">
        <v>605000</v>
      </c>
      <c r="L117" s="247">
        <v>3856000</v>
      </c>
      <c r="M117" s="247">
        <v>4461000</v>
      </c>
      <c r="N117" s="247">
        <v>605000</v>
      </c>
      <c r="O117" s="248">
        <v>3856000</v>
      </c>
    </row>
    <row r="118" spans="1:15" ht="15" customHeight="1" x14ac:dyDescent="0.2">
      <c r="A118" s="278" t="s">
        <v>258</v>
      </c>
      <c r="B118" s="279"/>
      <c r="C118" s="243" t="s">
        <v>238</v>
      </c>
      <c r="D118" s="243" t="s">
        <v>186</v>
      </c>
      <c r="E118" s="249" t="s">
        <v>341</v>
      </c>
      <c r="F118" s="249"/>
      <c r="G118" s="245">
        <v>3150038.32</v>
      </c>
      <c r="H118" s="246">
        <v>406038.32</v>
      </c>
      <c r="I118" s="247">
        <v>2744000</v>
      </c>
      <c r="J118" s="247">
        <v>4461000</v>
      </c>
      <c r="K118" s="247">
        <v>605000</v>
      </c>
      <c r="L118" s="247">
        <v>3856000</v>
      </c>
      <c r="M118" s="247">
        <v>4461000</v>
      </c>
      <c r="N118" s="247">
        <v>605000</v>
      </c>
      <c r="O118" s="248">
        <v>3856000</v>
      </c>
    </row>
    <row r="119" spans="1:15" ht="23.25" customHeight="1" x14ac:dyDescent="0.2">
      <c r="A119" s="278" t="s">
        <v>479</v>
      </c>
      <c r="B119" s="279"/>
      <c r="C119" s="243" t="s">
        <v>238</v>
      </c>
      <c r="D119" s="243" t="s">
        <v>186</v>
      </c>
      <c r="E119" s="249" t="s">
        <v>742</v>
      </c>
      <c r="F119" s="250"/>
      <c r="G119" s="245">
        <v>3150038.32</v>
      </c>
      <c r="H119" s="246">
        <v>406038.32</v>
      </c>
      <c r="I119" s="247">
        <v>2744000</v>
      </c>
      <c r="J119" s="247">
        <v>4461000</v>
      </c>
      <c r="K119" s="247">
        <v>605000</v>
      </c>
      <c r="L119" s="247">
        <v>3856000</v>
      </c>
      <c r="M119" s="247">
        <v>4461000</v>
      </c>
      <c r="N119" s="247">
        <v>605000</v>
      </c>
      <c r="O119" s="248">
        <v>3856000</v>
      </c>
    </row>
    <row r="120" spans="1:15" ht="45.75" customHeight="1" x14ac:dyDescent="0.2">
      <c r="A120" s="278" t="s">
        <v>276</v>
      </c>
      <c r="B120" s="279"/>
      <c r="C120" s="243" t="s">
        <v>238</v>
      </c>
      <c r="D120" s="243" t="s">
        <v>186</v>
      </c>
      <c r="E120" s="249" t="s">
        <v>788</v>
      </c>
      <c r="F120" s="250"/>
      <c r="G120" s="245">
        <v>2744000</v>
      </c>
      <c r="H120" s="246">
        <v>0</v>
      </c>
      <c r="I120" s="247">
        <v>2744000</v>
      </c>
      <c r="J120" s="247">
        <v>3856000</v>
      </c>
      <c r="K120" s="247">
        <v>0</v>
      </c>
      <c r="L120" s="247">
        <v>3856000</v>
      </c>
      <c r="M120" s="247">
        <v>3856000</v>
      </c>
      <c r="N120" s="247">
        <v>0</v>
      </c>
      <c r="O120" s="248">
        <v>3856000</v>
      </c>
    </row>
    <row r="121" spans="1:15" ht="45.75" customHeight="1" x14ac:dyDescent="0.2">
      <c r="A121" s="278" t="s">
        <v>291</v>
      </c>
      <c r="B121" s="279"/>
      <c r="C121" s="243" t="s">
        <v>238</v>
      </c>
      <c r="D121" s="243" t="s">
        <v>186</v>
      </c>
      <c r="E121" s="249" t="s">
        <v>788</v>
      </c>
      <c r="F121" s="249" t="s">
        <v>195</v>
      </c>
      <c r="G121" s="245">
        <v>2744000</v>
      </c>
      <c r="H121" s="246">
        <v>0</v>
      </c>
      <c r="I121" s="247">
        <v>2744000</v>
      </c>
      <c r="J121" s="247">
        <v>3856000</v>
      </c>
      <c r="K121" s="247">
        <v>0</v>
      </c>
      <c r="L121" s="247">
        <v>3856000</v>
      </c>
      <c r="M121" s="247">
        <v>3856000</v>
      </c>
      <c r="N121" s="247">
        <v>0</v>
      </c>
      <c r="O121" s="248">
        <v>3856000</v>
      </c>
    </row>
    <row r="122" spans="1:15" ht="15" customHeight="1" x14ac:dyDescent="0.2">
      <c r="A122" s="278" t="s">
        <v>248</v>
      </c>
      <c r="B122" s="279"/>
      <c r="C122" s="243" t="s">
        <v>238</v>
      </c>
      <c r="D122" s="243" t="s">
        <v>186</v>
      </c>
      <c r="E122" s="249" t="s">
        <v>788</v>
      </c>
      <c r="F122" s="249" t="s">
        <v>249</v>
      </c>
      <c r="G122" s="245">
        <v>2744000</v>
      </c>
      <c r="H122" s="246">
        <v>0</v>
      </c>
      <c r="I122" s="247">
        <v>2744000</v>
      </c>
      <c r="J122" s="247">
        <v>3856000</v>
      </c>
      <c r="K122" s="247">
        <v>0</v>
      </c>
      <c r="L122" s="247">
        <v>3856000</v>
      </c>
      <c r="M122" s="247">
        <v>3856000</v>
      </c>
      <c r="N122" s="247">
        <v>0</v>
      </c>
      <c r="O122" s="248">
        <v>3856000</v>
      </c>
    </row>
    <row r="123" spans="1:15" ht="57" customHeight="1" x14ac:dyDescent="0.2">
      <c r="A123" s="278" t="s">
        <v>342</v>
      </c>
      <c r="B123" s="279"/>
      <c r="C123" s="243" t="s">
        <v>238</v>
      </c>
      <c r="D123" s="243" t="s">
        <v>186</v>
      </c>
      <c r="E123" s="249" t="s">
        <v>789</v>
      </c>
      <c r="F123" s="250"/>
      <c r="G123" s="245">
        <v>406038.32</v>
      </c>
      <c r="H123" s="246">
        <v>406038.32</v>
      </c>
      <c r="I123" s="247">
        <v>0</v>
      </c>
      <c r="J123" s="247">
        <v>605000</v>
      </c>
      <c r="K123" s="247">
        <v>605000</v>
      </c>
      <c r="L123" s="247">
        <v>0</v>
      </c>
      <c r="M123" s="247">
        <v>605000</v>
      </c>
      <c r="N123" s="247">
        <v>605000</v>
      </c>
      <c r="O123" s="248">
        <v>0</v>
      </c>
    </row>
    <row r="124" spans="1:15" ht="45.75" customHeight="1" x14ac:dyDescent="0.2">
      <c r="A124" s="278" t="s">
        <v>291</v>
      </c>
      <c r="B124" s="279"/>
      <c r="C124" s="243" t="s">
        <v>238</v>
      </c>
      <c r="D124" s="243" t="s">
        <v>186</v>
      </c>
      <c r="E124" s="249" t="s">
        <v>789</v>
      </c>
      <c r="F124" s="249" t="s">
        <v>195</v>
      </c>
      <c r="G124" s="245">
        <v>406038.32</v>
      </c>
      <c r="H124" s="246">
        <v>406038.32</v>
      </c>
      <c r="I124" s="247">
        <v>0</v>
      </c>
      <c r="J124" s="247">
        <v>605000</v>
      </c>
      <c r="K124" s="247">
        <v>605000</v>
      </c>
      <c r="L124" s="247">
        <v>0</v>
      </c>
      <c r="M124" s="247">
        <v>605000</v>
      </c>
      <c r="N124" s="247">
        <v>605000</v>
      </c>
      <c r="O124" s="248">
        <v>0</v>
      </c>
    </row>
    <row r="125" spans="1:15" ht="15" customHeight="1" x14ac:dyDescent="0.2">
      <c r="A125" s="278" t="s">
        <v>248</v>
      </c>
      <c r="B125" s="279"/>
      <c r="C125" s="243" t="s">
        <v>238</v>
      </c>
      <c r="D125" s="243" t="s">
        <v>186</v>
      </c>
      <c r="E125" s="249" t="s">
        <v>789</v>
      </c>
      <c r="F125" s="249" t="s">
        <v>249</v>
      </c>
      <c r="G125" s="245">
        <v>406038.32</v>
      </c>
      <c r="H125" s="246">
        <v>406038.32</v>
      </c>
      <c r="I125" s="247">
        <v>0</v>
      </c>
      <c r="J125" s="247">
        <v>605000</v>
      </c>
      <c r="K125" s="247">
        <v>605000</v>
      </c>
      <c r="L125" s="247">
        <v>0</v>
      </c>
      <c r="M125" s="247">
        <v>605000</v>
      </c>
      <c r="N125" s="247">
        <v>605000</v>
      </c>
      <c r="O125" s="248">
        <v>0</v>
      </c>
    </row>
    <row r="126" spans="1:15" ht="15" customHeight="1" x14ac:dyDescent="0.2">
      <c r="A126" s="278" t="s">
        <v>304</v>
      </c>
      <c r="B126" s="279"/>
      <c r="C126" s="243" t="s">
        <v>238</v>
      </c>
      <c r="D126" s="243" t="s">
        <v>186</v>
      </c>
      <c r="E126" s="243" t="s">
        <v>305</v>
      </c>
      <c r="F126" s="243"/>
      <c r="G126" s="245">
        <v>5150165</v>
      </c>
      <c r="H126" s="246">
        <v>5150165</v>
      </c>
      <c r="I126" s="247">
        <v>0</v>
      </c>
      <c r="J126" s="247">
        <v>4200000</v>
      </c>
      <c r="K126" s="247">
        <v>4200000</v>
      </c>
      <c r="L126" s="247">
        <v>0</v>
      </c>
      <c r="M126" s="247">
        <v>4200000</v>
      </c>
      <c r="N126" s="247">
        <v>4200000</v>
      </c>
      <c r="O126" s="248">
        <v>0</v>
      </c>
    </row>
    <row r="127" spans="1:15" ht="15" customHeight="1" x14ac:dyDescent="0.2">
      <c r="A127" s="278" t="s">
        <v>306</v>
      </c>
      <c r="B127" s="279"/>
      <c r="C127" s="243" t="s">
        <v>238</v>
      </c>
      <c r="D127" s="243" t="s">
        <v>186</v>
      </c>
      <c r="E127" s="249" t="s">
        <v>307</v>
      </c>
      <c r="F127" s="249"/>
      <c r="G127" s="245">
        <v>5150165</v>
      </c>
      <c r="H127" s="246">
        <v>5150165</v>
      </c>
      <c r="I127" s="247">
        <v>0</v>
      </c>
      <c r="J127" s="247">
        <v>4200000</v>
      </c>
      <c r="K127" s="247">
        <v>4200000</v>
      </c>
      <c r="L127" s="247">
        <v>0</v>
      </c>
      <c r="M127" s="247">
        <v>4200000</v>
      </c>
      <c r="N127" s="247">
        <v>4200000</v>
      </c>
      <c r="O127" s="248">
        <v>0</v>
      </c>
    </row>
    <row r="128" spans="1:15" ht="23.25" customHeight="1" x14ac:dyDescent="0.2">
      <c r="A128" s="278" t="s">
        <v>343</v>
      </c>
      <c r="B128" s="279"/>
      <c r="C128" s="243" t="s">
        <v>238</v>
      </c>
      <c r="D128" s="243" t="s">
        <v>186</v>
      </c>
      <c r="E128" s="249" t="s">
        <v>344</v>
      </c>
      <c r="F128" s="250"/>
      <c r="G128" s="245">
        <v>5150165</v>
      </c>
      <c r="H128" s="246">
        <v>5150165</v>
      </c>
      <c r="I128" s="247">
        <v>0</v>
      </c>
      <c r="J128" s="247">
        <v>4200000</v>
      </c>
      <c r="K128" s="247">
        <v>4200000</v>
      </c>
      <c r="L128" s="247">
        <v>0</v>
      </c>
      <c r="M128" s="247">
        <v>4200000</v>
      </c>
      <c r="N128" s="247">
        <v>4200000</v>
      </c>
      <c r="O128" s="248">
        <v>0</v>
      </c>
    </row>
    <row r="129" spans="1:15" ht="15" customHeight="1" x14ac:dyDescent="0.2">
      <c r="A129" s="278" t="s">
        <v>345</v>
      </c>
      <c r="B129" s="279"/>
      <c r="C129" s="243" t="s">
        <v>238</v>
      </c>
      <c r="D129" s="243" t="s">
        <v>186</v>
      </c>
      <c r="E129" s="249" t="s">
        <v>346</v>
      </c>
      <c r="F129" s="250"/>
      <c r="G129" s="245">
        <v>5150165</v>
      </c>
      <c r="H129" s="246">
        <v>5150165</v>
      </c>
      <c r="I129" s="247">
        <v>0</v>
      </c>
      <c r="J129" s="247">
        <v>4200000</v>
      </c>
      <c r="K129" s="247">
        <v>4200000</v>
      </c>
      <c r="L129" s="247">
        <v>0</v>
      </c>
      <c r="M129" s="247">
        <v>4200000</v>
      </c>
      <c r="N129" s="247">
        <v>4200000</v>
      </c>
      <c r="O129" s="248">
        <v>0</v>
      </c>
    </row>
    <row r="130" spans="1:15" ht="15" customHeight="1" x14ac:dyDescent="0.2">
      <c r="A130" s="278" t="s">
        <v>95</v>
      </c>
      <c r="B130" s="279"/>
      <c r="C130" s="243" t="s">
        <v>238</v>
      </c>
      <c r="D130" s="243" t="s">
        <v>186</v>
      </c>
      <c r="E130" s="249" t="s">
        <v>346</v>
      </c>
      <c r="F130" s="249" t="s">
        <v>96</v>
      </c>
      <c r="G130" s="245">
        <v>5150165</v>
      </c>
      <c r="H130" s="246">
        <v>5150165</v>
      </c>
      <c r="I130" s="247">
        <v>0</v>
      </c>
      <c r="J130" s="247">
        <v>4200000</v>
      </c>
      <c r="K130" s="247">
        <v>4200000</v>
      </c>
      <c r="L130" s="247">
        <v>0</v>
      </c>
      <c r="M130" s="247">
        <v>4200000</v>
      </c>
      <c r="N130" s="247">
        <v>4200000</v>
      </c>
      <c r="O130" s="248">
        <v>0</v>
      </c>
    </row>
    <row r="131" spans="1:15" ht="23.25" customHeight="1" x14ac:dyDescent="0.2">
      <c r="A131" s="278" t="s">
        <v>35</v>
      </c>
      <c r="B131" s="279"/>
      <c r="C131" s="243" t="s">
        <v>238</v>
      </c>
      <c r="D131" s="243" t="s">
        <v>186</v>
      </c>
      <c r="E131" s="249" t="s">
        <v>346</v>
      </c>
      <c r="F131" s="249" t="s">
        <v>52</v>
      </c>
      <c r="G131" s="245">
        <v>5150165</v>
      </c>
      <c r="H131" s="246">
        <v>5150165</v>
      </c>
      <c r="I131" s="247">
        <v>0</v>
      </c>
      <c r="J131" s="247">
        <v>4200000</v>
      </c>
      <c r="K131" s="247">
        <v>4200000</v>
      </c>
      <c r="L131" s="247">
        <v>0</v>
      </c>
      <c r="M131" s="247">
        <v>4200000</v>
      </c>
      <c r="N131" s="247">
        <v>4200000</v>
      </c>
      <c r="O131" s="248">
        <v>0</v>
      </c>
    </row>
    <row r="132" spans="1:15" ht="23.25" customHeight="1" x14ac:dyDescent="0.2">
      <c r="A132" s="278" t="s">
        <v>285</v>
      </c>
      <c r="B132" s="279"/>
      <c r="C132" s="243" t="s">
        <v>238</v>
      </c>
      <c r="D132" s="243" t="s">
        <v>186</v>
      </c>
      <c r="E132" s="243" t="s">
        <v>286</v>
      </c>
      <c r="F132" s="243"/>
      <c r="G132" s="245">
        <v>1542118234.1300001</v>
      </c>
      <c r="H132" s="246">
        <v>1515835994.1300001</v>
      </c>
      <c r="I132" s="247">
        <v>26282240</v>
      </c>
      <c r="J132" s="247">
        <v>573947760</v>
      </c>
      <c r="K132" s="247">
        <v>546364760</v>
      </c>
      <c r="L132" s="247">
        <v>27583000</v>
      </c>
      <c r="M132" s="247">
        <v>558947760</v>
      </c>
      <c r="N132" s="247">
        <v>531364760</v>
      </c>
      <c r="O132" s="248">
        <v>27583000</v>
      </c>
    </row>
    <row r="133" spans="1:15" ht="23.25" customHeight="1" x14ac:dyDescent="0.2">
      <c r="A133" s="278" t="s">
        <v>790</v>
      </c>
      <c r="B133" s="279"/>
      <c r="C133" s="243" t="s">
        <v>238</v>
      </c>
      <c r="D133" s="243" t="s">
        <v>186</v>
      </c>
      <c r="E133" s="249" t="s">
        <v>347</v>
      </c>
      <c r="F133" s="249"/>
      <c r="G133" s="245">
        <v>276288152.22000003</v>
      </c>
      <c r="H133" s="246">
        <v>250005912.22</v>
      </c>
      <c r="I133" s="247">
        <v>26282240</v>
      </c>
      <c r="J133" s="247">
        <v>198753160</v>
      </c>
      <c r="K133" s="247">
        <v>171170160</v>
      </c>
      <c r="L133" s="247">
        <v>27583000</v>
      </c>
      <c r="M133" s="247">
        <v>183753160</v>
      </c>
      <c r="N133" s="247">
        <v>156170160</v>
      </c>
      <c r="O133" s="248">
        <v>27583000</v>
      </c>
    </row>
    <row r="134" spans="1:15" ht="34.5" customHeight="1" x14ac:dyDescent="0.2">
      <c r="A134" s="278" t="s">
        <v>348</v>
      </c>
      <c r="B134" s="279"/>
      <c r="C134" s="243" t="s">
        <v>238</v>
      </c>
      <c r="D134" s="243" t="s">
        <v>186</v>
      </c>
      <c r="E134" s="249" t="s">
        <v>349</v>
      </c>
      <c r="F134" s="250"/>
      <c r="G134" s="245">
        <v>156892277.99000001</v>
      </c>
      <c r="H134" s="246">
        <v>156892277.99000001</v>
      </c>
      <c r="I134" s="247">
        <v>0</v>
      </c>
      <c r="J134" s="247">
        <v>85625000</v>
      </c>
      <c r="K134" s="247">
        <v>85625000</v>
      </c>
      <c r="L134" s="247">
        <v>0</v>
      </c>
      <c r="M134" s="247">
        <v>70625000</v>
      </c>
      <c r="N134" s="247">
        <v>70625000</v>
      </c>
      <c r="O134" s="248">
        <v>0</v>
      </c>
    </row>
    <row r="135" spans="1:15" ht="34.5" customHeight="1" x14ac:dyDescent="0.2">
      <c r="A135" s="278" t="s">
        <v>1158</v>
      </c>
      <c r="B135" s="279"/>
      <c r="C135" s="243" t="s">
        <v>238</v>
      </c>
      <c r="D135" s="243" t="s">
        <v>186</v>
      </c>
      <c r="E135" s="249" t="s">
        <v>350</v>
      </c>
      <c r="F135" s="250"/>
      <c r="G135" s="245">
        <v>150585277.99000001</v>
      </c>
      <c r="H135" s="246">
        <v>150585277.99000001</v>
      </c>
      <c r="I135" s="247">
        <v>0</v>
      </c>
      <c r="J135" s="247">
        <v>66225000</v>
      </c>
      <c r="K135" s="247">
        <v>66225000</v>
      </c>
      <c r="L135" s="247">
        <v>0</v>
      </c>
      <c r="M135" s="247">
        <v>66225000</v>
      </c>
      <c r="N135" s="247">
        <v>66225000</v>
      </c>
      <c r="O135" s="248">
        <v>0</v>
      </c>
    </row>
    <row r="136" spans="1:15" ht="23.25" customHeight="1" x14ac:dyDescent="0.2">
      <c r="A136" s="278" t="s">
        <v>273</v>
      </c>
      <c r="B136" s="279"/>
      <c r="C136" s="243" t="s">
        <v>238</v>
      </c>
      <c r="D136" s="243" t="s">
        <v>186</v>
      </c>
      <c r="E136" s="249" t="s">
        <v>350</v>
      </c>
      <c r="F136" s="249" t="s">
        <v>94</v>
      </c>
      <c r="G136" s="245">
        <v>85428235.370000005</v>
      </c>
      <c r="H136" s="246">
        <v>85428235.370000005</v>
      </c>
      <c r="I136" s="247">
        <v>0</v>
      </c>
      <c r="J136" s="247">
        <v>64225000</v>
      </c>
      <c r="K136" s="247">
        <v>64225000</v>
      </c>
      <c r="L136" s="247">
        <v>0</v>
      </c>
      <c r="M136" s="247">
        <v>64225000</v>
      </c>
      <c r="N136" s="247">
        <v>64225000</v>
      </c>
      <c r="O136" s="248">
        <v>0</v>
      </c>
    </row>
    <row r="137" spans="1:15" ht="23.25" customHeight="1" x14ac:dyDescent="0.2">
      <c r="A137" s="278" t="s">
        <v>187</v>
      </c>
      <c r="B137" s="279"/>
      <c r="C137" s="243" t="s">
        <v>238</v>
      </c>
      <c r="D137" s="243" t="s">
        <v>186</v>
      </c>
      <c r="E137" s="249" t="s">
        <v>350</v>
      </c>
      <c r="F137" s="249" t="s">
        <v>58</v>
      </c>
      <c r="G137" s="245">
        <v>85428235.370000005</v>
      </c>
      <c r="H137" s="246">
        <v>85428235.370000005</v>
      </c>
      <c r="I137" s="247">
        <v>0</v>
      </c>
      <c r="J137" s="247">
        <v>64225000</v>
      </c>
      <c r="K137" s="247">
        <v>64225000</v>
      </c>
      <c r="L137" s="247">
        <v>0</v>
      </c>
      <c r="M137" s="247">
        <v>64225000</v>
      </c>
      <c r="N137" s="247">
        <v>64225000</v>
      </c>
      <c r="O137" s="248">
        <v>0</v>
      </c>
    </row>
    <row r="138" spans="1:15" ht="23.25" customHeight="1" x14ac:dyDescent="0.2">
      <c r="A138" s="278" t="s">
        <v>160</v>
      </c>
      <c r="B138" s="279"/>
      <c r="C138" s="243" t="s">
        <v>238</v>
      </c>
      <c r="D138" s="243" t="s">
        <v>186</v>
      </c>
      <c r="E138" s="249" t="s">
        <v>350</v>
      </c>
      <c r="F138" s="249" t="s">
        <v>250</v>
      </c>
      <c r="G138" s="245">
        <v>2331000</v>
      </c>
      <c r="H138" s="246">
        <v>2331000</v>
      </c>
      <c r="I138" s="247">
        <v>0</v>
      </c>
      <c r="J138" s="247">
        <v>0</v>
      </c>
      <c r="K138" s="247">
        <v>0</v>
      </c>
      <c r="L138" s="247">
        <v>0</v>
      </c>
      <c r="M138" s="247">
        <v>0</v>
      </c>
      <c r="N138" s="247">
        <v>0</v>
      </c>
      <c r="O138" s="248">
        <v>0</v>
      </c>
    </row>
    <row r="139" spans="1:15" ht="15" customHeight="1" x14ac:dyDescent="0.2">
      <c r="A139" s="278" t="s">
        <v>217</v>
      </c>
      <c r="B139" s="279"/>
      <c r="C139" s="243" t="s">
        <v>238</v>
      </c>
      <c r="D139" s="243" t="s">
        <v>186</v>
      </c>
      <c r="E139" s="249" t="s">
        <v>350</v>
      </c>
      <c r="F139" s="249" t="s">
        <v>161</v>
      </c>
      <c r="G139" s="245">
        <v>2331000</v>
      </c>
      <c r="H139" s="246">
        <v>2331000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8">
        <v>0</v>
      </c>
    </row>
    <row r="140" spans="1:15" ht="15" customHeight="1" x14ac:dyDescent="0.2">
      <c r="A140" s="278" t="s">
        <v>200</v>
      </c>
      <c r="B140" s="279"/>
      <c r="C140" s="243" t="s">
        <v>238</v>
      </c>
      <c r="D140" s="243" t="s">
        <v>186</v>
      </c>
      <c r="E140" s="249" t="s">
        <v>350</v>
      </c>
      <c r="F140" s="249" t="s">
        <v>201</v>
      </c>
      <c r="G140" s="245">
        <v>62826042.619999997</v>
      </c>
      <c r="H140" s="246">
        <v>62826042.619999997</v>
      </c>
      <c r="I140" s="247">
        <v>0</v>
      </c>
      <c r="J140" s="247">
        <v>2000000</v>
      </c>
      <c r="K140" s="247">
        <v>2000000</v>
      </c>
      <c r="L140" s="247">
        <v>0</v>
      </c>
      <c r="M140" s="247">
        <v>2000000</v>
      </c>
      <c r="N140" s="247">
        <v>2000000</v>
      </c>
      <c r="O140" s="248">
        <v>0</v>
      </c>
    </row>
    <row r="141" spans="1:15" ht="15" customHeight="1" x14ac:dyDescent="0.2">
      <c r="A141" s="278" t="s">
        <v>73</v>
      </c>
      <c r="B141" s="279"/>
      <c r="C141" s="243" t="s">
        <v>238</v>
      </c>
      <c r="D141" s="243" t="s">
        <v>186</v>
      </c>
      <c r="E141" s="249" t="s">
        <v>350</v>
      </c>
      <c r="F141" s="249" t="s">
        <v>74</v>
      </c>
      <c r="G141" s="245">
        <v>62826042.619999997</v>
      </c>
      <c r="H141" s="246">
        <v>62826042.619999997</v>
      </c>
      <c r="I141" s="247">
        <v>0</v>
      </c>
      <c r="J141" s="247">
        <v>2000000</v>
      </c>
      <c r="K141" s="247">
        <v>2000000</v>
      </c>
      <c r="L141" s="247">
        <v>0</v>
      </c>
      <c r="M141" s="247">
        <v>2000000</v>
      </c>
      <c r="N141" s="247">
        <v>2000000</v>
      </c>
      <c r="O141" s="248">
        <v>0</v>
      </c>
    </row>
    <row r="142" spans="1:15" ht="57" customHeight="1" x14ac:dyDescent="0.2">
      <c r="A142" s="278" t="s">
        <v>352</v>
      </c>
      <c r="B142" s="279"/>
      <c r="C142" s="243" t="s">
        <v>238</v>
      </c>
      <c r="D142" s="243" t="s">
        <v>186</v>
      </c>
      <c r="E142" s="249" t="s">
        <v>353</v>
      </c>
      <c r="F142" s="250"/>
      <c r="G142" s="245">
        <v>4686000</v>
      </c>
      <c r="H142" s="246">
        <v>4686000</v>
      </c>
      <c r="I142" s="247">
        <v>0</v>
      </c>
      <c r="J142" s="247">
        <v>17500000</v>
      </c>
      <c r="K142" s="247">
        <v>17500000</v>
      </c>
      <c r="L142" s="247">
        <v>0</v>
      </c>
      <c r="M142" s="247">
        <v>2500000</v>
      </c>
      <c r="N142" s="247">
        <v>2500000</v>
      </c>
      <c r="O142" s="248">
        <v>0</v>
      </c>
    </row>
    <row r="143" spans="1:15" ht="23.25" customHeight="1" x14ac:dyDescent="0.2">
      <c r="A143" s="278" t="s">
        <v>273</v>
      </c>
      <c r="B143" s="279"/>
      <c r="C143" s="243" t="s">
        <v>238</v>
      </c>
      <c r="D143" s="243" t="s">
        <v>186</v>
      </c>
      <c r="E143" s="249" t="s">
        <v>353</v>
      </c>
      <c r="F143" s="249" t="s">
        <v>94</v>
      </c>
      <c r="G143" s="245">
        <v>4686000</v>
      </c>
      <c r="H143" s="246">
        <v>4686000</v>
      </c>
      <c r="I143" s="247">
        <v>0</v>
      </c>
      <c r="J143" s="247">
        <v>17500000</v>
      </c>
      <c r="K143" s="247">
        <v>17500000</v>
      </c>
      <c r="L143" s="247">
        <v>0</v>
      </c>
      <c r="M143" s="247">
        <v>2500000</v>
      </c>
      <c r="N143" s="247">
        <v>2500000</v>
      </c>
      <c r="O143" s="248">
        <v>0</v>
      </c>
    </row>
    <row r="144" spans="1:15" ht="23.25" customHeight="1" x14ac:dyDescent="0.2">
      <c r="A144" s="278" t="s">
        <v>187</v>
      </c>
      <c r="B144" s="279"/>
      <c r="C144" s="243" t="s">
        <v>238</v>
      </c>
      <c r="D144" s="243" t="s">
        <v>186</v>
      </c>
      <c r="E144" s="249" t="s">
        <v>353</v>
      </c>
      <c r="F144" s="249" t="s">
        <v>58</v>
      </c>
      <c r="G144" s="245">
        <v>4686000</v>
      </c>
      <c r="H144" s="246">
        <v>4686000</v>
      </c>
      <c r="I144" s="247">
        <v>0</v>
      </c>
      <c r="J144" s="247">
        <v>17500000</v>
      </c>
      <c r="K144" s="247">
        <v>17500000</v>
      </c>
      <c r="L144" s="247">
        <v>0</v>
      </c>
      <c r="M144" s="247">
        <v>2500000</v>
      </c>
      <c r="N144" s="247">
        <v>2500000</v>
      </c>
      <c r="O144" s="248">
        <v>0</v>
      </c>
    </row>
    <row r="145" spans="1:15" ht="45.75" customHeight="1" x14ac:dyDescent="0.2">
      <c r="A145" s="278" t="s">
        <v>354</v>
      </c>
      <c r="B145" s="279"/>
      <c r="C145" s="243" t="s">
        <v>238</v>
      </c>
      <c r="D145" s="243" t="s">
        <v>186</v>
      </c>
      <c r="E145" s="249" t="s">
        <v>355</v>
      </c>
      <c r="F145" s="250"/>
      <c r="G145" s="245">
        <v>1621000</v>
      </c>
      <c r="H145" s="246">
        <v>1621000</v>
      </c>
      <c r="I145" s="247">
        <v>0</v>
      </c>
      <c r="J145" s="247">
        <v>1900000</v>
      </c>
      <c r="K145" s="247">
        <v>1900000</v>
      </c>
      <c r="L145" s="247">
        <v>0</v>
      </c>
      <c r="M145" s="247">
        <v>1900000</v>
      </c>
      <c r="N145" s="247">
        <v>1900000</v>
      </c>
      <c r="O145" s="248">
        <v>0</v>
      </c>
    </row>
    <row r="146" spans="1:15" ht="23.25" customHeight="1" x14ac:dyDescent="0.2">
      <c r="A146" s="278" t="s">
        <v>273</v>
      </c>
      <c r="B146" s="279"/>
      <c r="C146" s="243" t="s">
        <v>238</v>
      </c>
      <c r="D146" s="243" t="s">
        <v>186</v>
      </c>
      <c r="E146" s="249" t="s">
        <v>355</v>
      </c>
      <c r="F146" s="249" t="s">
        <v>94</v>
      </c>
      <c r="G146" s="245">
        <v>1621000</v>
      </c>
      <c r="H146" s="246">
        <v>1621000</v>
      </c>
      <c r="I146" s="247">
        <v>0</v>
      </c>
      <c r="J146" s="247">
        <v>1900000</v>
      </c>
      <c r="K146" s="247">
        <v>1900000</v>
      </c>
      <c r="L146" s="247">
        <v>0</v>
      </c>
      <c r="M146" s="247">
        <v>1900000</v>
      </c>
      <c r="N146" s="247">
        <v>1900000</v>
      </c>
      <c r="O146" s="248">
        <v>0</v>
      </c>
    </row>
    <row r="147" spans="1:15" ht="23.25" customHeight="1" x14ac:dyDescent="0.2">
      <c r="A147" s="278" t="s">
        <v>187</v>
      </c>
      <c r="B147" s="279"/>
      <c r="C147" s="243" t="s">
        <v>238</v>
      </c>
      <c r="D147" s="243" t="s">
        <v>186</v>
      </c>
      <c r="E147" s="249" t="s">
        <v>355</v>
      </c>
      <c r="F147" s="249" t="s">
        <v>58</v>
      </c>
      <c r="G147" s="245">
        <v>1621000</v>
      </c>
      <c r="H147" s="246">
        <v>1621000</v>
      </c>
      <c r="I147" s="247">
        <v>0</v>
      </c>
      <c r="J147" s="247">
        <v>1900000</v>
      </c>
      <c r="K147" s="247">
        <v>1900000</v>
      </c>
      <c r="L147" s="247">
        <v>0</v>
      </c>
      <c r="M147" s="247">
        <v>1900000</v>
      </c>
      <c r="N147" s="247">
        <v>1900000</v>
      </c>
      <c r="O147" s="248">
        <v>0</v>
      </c>
    </row>
    <row r="148" spans="1:15" ht="57" customHeight="1" x14ac:dyDescent="0.2">
      <c r="A148" s="278" t="s">
        <v>998</v>
      </c>
      <c r="B148" s="279"/>
      <c r="C148" s="243" t="s">
        <v>238</v>
      </c>
      <c r="D148" s="243" t="s">
        <v>186</v>
      </c>
      <c r="E148" s="249" t="s">
        <v>356</v>
      </c>
      <c r="F148" s="250"/>
      <c r="G148" s="245">
        <v>36092720</v>
      </c>
      <c r="H148" s="246">
        <v>9810480</v>
      </c>
      <c r="I148" s="247">
        <v>26282240</v>
      </c>
      <c r="J148" s="247">
        <v>33465560</v>
      </c>
      <c r="K148" s="247">
        <v>5882560</v>
      </c>
      <c r="L148" s="247">
        <v>27583000</v>
      </c>
      <c r="M148" s="247">
        <v>33465560</v>
      </c>
      <c r="N148" s="247">
        <v>5882560</v>
      </c>
      <c r="O148" s="248">
        <v>27583000</v>
      </c>
    </row>
    <row r="149" spans="1:15" ht="57" customHeight="1" x14ac:dyDescent="0.2">
      <c r="A149" s="278" t="s">
        <v>942</v>
      </c>
      <c r="B149" s="279"/>
      <c r="C149" s="243" t="s">
        <v>238</v>
      </c>
      <c r="D149" s="243" t="s">
        <v>186</v>
      </c>
      <c r="E149" s="249" t="s">
        <v>943</v>
      </c>
      <c r="F149" s="250"/>
      <c r="G149" s="245">
        <v>26282240</v>
      </c>
      <c r="H149" s="246">
        <v>0</v>
      </c>
      <c r="I149" s="247">
        <v>26282240</v>
      </c>
      <c r="J149" s="247">
        <v>27583000</v>
      </c>
      <c r="K149" s="247">
        <v>0</v>
      </c>
      <c r="L149" s="247">
        <v>27583000</v>
      </c>
      <c r="M149" s="247">
        <v>27583000</v>
      </c>
      <c r="N149" s="247">
        <v>0</v>
      </c>
      <c r="O149" s="248">
        <v>27583000</v>
      </c>
    </row>
    <row r="150" spans="1:15" ht="45.75" customHeight="1" x14ac:dyDescent="0.2">
      <c r="A150" s="278" t="s">
        <v>291</v>
      </c>
      <c r="B150" s="279"/>
      <c r="C150" s="243" t="s">
        <v>238</v>
      </c>
      <c r="D150" s="243" t="s">
        <v>186</v>
      </c>
      <c r="E150" s="249" t="s">
        <v>943</v>
      </c>
      <c r="F150" s="249" t="s">
        <v>195</v>
      </c>
      <c r="G150" s="245">
        <v>26282240</v>
      </c>
      <c r="H150" s="246">
        <v>0</v>
      </c>
      <c r="I150" s="247">
        <v>26282240</v>
      </c>
      <c r="J150" s="247">
        <v>26036350</v>
      </c>
      <c r="K150" s="247">
        <v>0</v>
      </c>
      <c r="L150" s="247">
        <v>26036350</v>
      </c>
      <c r="M150" s="247">
        <v>26036350</v>
      </c>
      <c r="N150" s="247">
        <v>0</v>
      </c>
      <c r="O150" s="248">
        <v>26036350</v>
      </c>
    </row>
    <row r="151" spans="1:15" ht="23.25" customHeight="1" x14ac:dyDescent="0.2">
      <c r="A151" s="278" t="s">
        <v>89</v>
      </c>
      <c r="B151" s="279"/>
      <c r="C151" s="243" t="s">
        <v>238</v>
      </c>
      <c r="D151" s="243" t="s">
        <v>186</v>
      </c>
      <c r="E151" s="249" t="s">
        <v>943</v>
      </c>
      <c r="F151" s="249" t="s">
        <v>26</v>
      </c>
      <c r="G151" s="245">
        <v>26282240</v>
      </c>
      <c r="H151" s="246">
        <v>0</v>
      </c>
      <c r="I151" s="247">
        <v>26282240</v>
      </c>
      <c r="J151" s="247">
        <v>26036350</v>
      </c>
      <c r="K151" s="247">
        <v>0</v>
      </c>
      <c r="L151" s="247">
        <v>26036350</v>
      </c>
      <c r="M151" s="247">
        <v>26036350</v>
      </c>
      <c r="N151" s="247">
        <v>0</v>
      </c>
      <c r="O151" s="248">
        <v>26036350</v>
      </c>
    </row>
    <row r="152" spans="1:15" ht="23.25" customHeight="1" x14ac:dyDescent="0.2">
      <c r="A152" s="278" t="s">
        <v>273</v>
      </c>
      <c r="B152" s="279"/>
      <c r="C152" s="243" t="s">
        <v>238</v>
      </c>
      <c r="D152" s="243" t="s">
        <v>186</v>
      </c>
      <c r="E152" s="249" t="s">
        <v>943</v>
      </c>
      <c r="F152" s="249" t="s">
        <v>94</v>
      </c>
      <c r="G152" s="245">
        <v>0</v>
      </c>
      <c r="H152" s="246">
        <v>0</v>
      </c>
      <c r="I152" s="247">
        <v>0</v>
      </c>
      <c r="J152" s="247">
        <v>1546650</v>
      </c>
      <c r="K152" s="247">
        <v>0</v>
      </c>
      <c r="L152" s="247">
        <v>1546650</v>
      </c>
      <c r="M152" s="247">
        <v>1546650</v>
      </c>
      <c r="N152" s="247">
        <v>0</v>
      </c>
      <c r="O152" s="248">
        <v>1546650</v>
      </c>
    </row>
    <row r="153" spans="1:15" ht="23.25" customHeight="1" x14ac:dyDescent="0.2">
      <c r="A153" s="278" t="s">
        <v>187</v>
      </c>
      <c r="B153" s="279"/>
      <c r="C153" s="243" t="s">
        <v>238</v>
      </c>
      <c r="D153" s="243" t="s">
        <v>186</v>
      </c>
      <c r="E153" s="249" t="s">
        <v>943</v>
      </c>
      <c r="F153" s="249" t="s">
        <v>58</v>
      </c>
      <c r="G153" s="245">
        <v>0</v>
      </c>
      <c r="H153" s="246">
        <v>0</v>
      </c>
      <c r="I153" s="247">
        <v>0</v>
      </c>
      <c r="J153" s="247">
        <v>1546650</v>
      </c>
      <c r="K153" s="247">
        <v>0</v>
      </c>
      <c r="L153" s="247">
        <v>1546650</v>
      </c>
      <c r="M153" s="247">
        <v>1546650</v>
      </c>
      <c r="N153" s="247">
        <v>0</v>
      </c>
      <c r="O153" s="248">
        <v>1546650</v>
      </c>
    </row>
    <row r="154" spans="1:15" ht="57" customHeight="1" x14ac:dyDescent="0.2">
      <c r="A154" s="278" t="s">
        <v>944</v>
      </c>
      <c r="B154" s="279"/>
      <c r="C154" s="243" t="s">
        <v>238</v>
      </c>
      <c r="D154" s="243" t="s">
        <v>186</v>
      </c>
      <c r="E154" s="249" t="s">
        <v>945</v>
      </c>
      <c r="F154" s="250"/>
      <c r="G154" s="245">
        <v>9810480</v>
      </c>
      <c r="H154" s="246">
        <v>9810480</v>
      </c>
      <c r="I154" s="247">
        <v>0</v>
      </c>
      <c r="J154" s="247">
        <v>5882560</v>
      </c>
      <c r="K154" s="247">
        <v>5882560</v>
      </c>
      <c r="L154" s="247">
        <v>0</v>
      </c>
      <c r="M154" s="247">
        <v>5882560</v>
      </c>
      <c r="N154" s="247">
        <v>5882560</v>
      </c>
      <c r="O154" s="248">
        <v>0</v>
      </c>
    </row>
    <row r="155" spans="1:15" ht="45.75" customHeight="1" x14ac:dyDescent="0.2">
      <c r="A155" s="278" t="s">
        <v>291</v>
      </c>
      <c r="B155" s="279"/>
      <c r="C155" s="243" t="s">
        <v>238</v>
      </c>
      <c r="D155" s="243" t="s">
        <v>186</v>
      </c>
      <c r="E155" s="249" t="s">
        <v>945</v>
      </c>
      <c r="F155" s="249" t="s">
        <v>195</v>
      </c>
      <c r="G155" s="245">
        <v>9810480</v>
      </c>
      <c r="H155" s="246">
        <v>9810480</v>
      </c>
      <c r="I155" s="247">
        <v>0</v>
      </c>
      <c r="J155" s="247">
        <v>5882560</v>
      </c>
      <c r="K155" s="247">
        <v>5882560</v>
      </c>
      <c r="L155" s="247">
        <v>0</v>
      </c>
      <c r="M155" s="247">
        <v>5882560</v>
      </c>
      <c r="N155" s="247">
        <v>5882560</v>
      </c>
      <c r="O155" s="248">
        <v>0</v>
      </c>
    </row>
    <row r="156" spans="1:15" ht="23.25" customHeight="1" x14ac:dyDescent="0.2">
      <c r="A156" s="278" t="s">
        <v>89</v>
      </c>
      <c r="B156" s="279"/>
      <c r="C156" s="243" t="s">
        <v>238</v>
      </c>
      <c r="D156" s="243" t="s">
        <v>186</v>
      </c>
      <c r="E156" s="249" t="s">
        <v>945</v>
      </c>
      <c r="F156" s="249" t="s">
        <v>26</v>
      </c>
      <c r="G156" s="245">
        <v>9810480</v>
      </c>
      <c r="H156" s="246">
        <v>9810480</v>
      </c>
      <c r="I156" s="247">
        <v>0</v>
      </c>
      <c r="J156" s="247">
        <v>5882560</v>
      </c>
      <c r="K156" s="247">
        <v>5882560</v>
      </c>
      <c r="L156" s="247">
        <v>0</v>
      </c>
      <c r="M156" s="247">
        <v>5882560</v>
      </c>
      <c r="N156" s="247">
        <v>5882560</v>
      </c>
      <c r="O156" s="248">
        <v>0</v>
      </c>
    </row>
    <row r="157" spans="1:15" ht="23.25" customHeight="1" x14ac:dyDescent="0.2">
      <c r="A157" s="278" t="s">
        <v>156</v>
      </c>
      <c r="B157" s="279"/>
      <c r="C157" s="243" t="s">
        <v>238</v>
      </c>
      <c r="D157" s="243" t="s">
        <v>186</v>
      </c>
      <c r="E157" s="249" t="s">
        <v>791</v>
      </c>
      <c r="F157" s="250"/>
      <c r="G157" s="245">
        <v>83303154.230000004</v>
      </c>
      <c r="H157" s="246">
        <v>83303154.230000004</v>
      </c>
      <c r="I157" s="247">
        <v>0</v>
      </c>
      <c r="J157" s="247">
        <v>79662600</v>
      </c>
      <c r="K157" s="247">
        <v>79662600</v>
      </c>
      <c r="L157" s="247">
        <v>0</v>
      </c>
      <c r="M157" s="247">
        <v>79662600</v>
      </c>
      <c r="N157" s="247">
        <v>79662600</v>
      </c>
      <c r="O157" s="248">
        <v>0</v>
      </c>
    </row>
    <row r="158" spans="1:15" ht="15" customHeight="1" x14ac:dyDescent="0.2">
      <c r="A158" s="278" t="s">
        <v>38</v>
      </c>
      <c r="B158" s="279"/>
      <c r="C158" s="243" t="s">
        <v>238</v>
      </c>
      <c r="D158" s="243" t="s">
        <v>186</v>
      </c>
      <c r="E158" s="249" t="s">
        <v>792</v>
      </c>
      <c r="F158" s="250"/>
      <c r="G158" s="245">
        <v>83303154.230000004</v>
      </c>
      <c r="H158" s="246">
        <v>83303154.230000004</v>
      </c>
      <c r="I158" s="247">
        <v>0</v>
      </c>
      <c r="J158" s="247">
        <v>79662600</v>
      </c>
      <c r="K158" s="247">
        <v>79662600</v>
      </c>
      <c r="L158" s="247">
        <v>0</v>
      </c>
      <c r="M158" s="247">
        <v>79662600</v>
      </c>
      <c r="N158" s="247">
        <v>79662600</v>
      </c>
      <c r="O158" s="248">
        <v>0</v>
      </c>
    </row>
    <row r="159" spans="1:15" ht="45.75" customHeight="1" x14ac:dyDescent="0.2">
      <c r="A159" s="278" t="s">
        <v>291</v>
      </c>
      <c r="B159" s="279"/>
      <c r="C159" s="243" t="s">
        <v>238</v>
      </c>
      <c r="D159" s="243" t="s">
        <v>186</v>
      </c>
      <c r="E159" s="249" t="s">
        <v>792</v>
      </c>
      <c r="F159" s="249" t="s">
        <v>195</v>
      </c>
      <c r="G159" s="245">
        <v>77361280</v>
      </c>
      <c r="H159" s="246">
        <v>77361280</v>
      </c>
      <c r="I159" s="247">
        <v>0</v>
      </c>
      <c r="J159" s="247">
        <v>78220600</v>
      </c>
      <c r="K159" s="247">
        <v>78220600</v>
      </c>
      <c r="L159" s="247">
        <v>0</v>
      </c>
      <c r="M159" s="247">
        <v>78220600</v>
      </c>
      <c r="N159" s="247">
        <v>78220600</v>
      </c>
      <c r="O159" s="248">
        <v>0</v>
      </c>
    </row>
    <row r="160" spans="1:15" ht="23.25" customHeight="1" x14ac:dyDescent="0.2">
      <c r="A160" s="278" t="s">
        <v>89</v>
      </c>
      <c r="B160" s="279"/>
      <c r="C160" s="243" t="s">
        <v>238</v>
      </c>
      <c r="D160" s="243" t="s">
        <v>186</v>
      </c>
      <c r="E160" s="249" t="s">
        <v>792</v>
      </c>
      <c r="F160" s="249" t="s">
        <v>26</v>
      </c>
      <c r="G160" s="245">
        <v>77361280</v>
      </c>
      <c r="H160" s="246">
        <v>77361280</v>
      </c>
      <c r="I160" s="247">
        <v>0</v>
      </c>
      <c r="J160" s="247">
        <v>78220600</v>
      </c>
      <c r="K160" s="247">
        <v>78220600</v>
      </c>
      <c r="L160" s="247">
        <v>0</v>
      </c>
      <c r="M160" s="247">
        <v>78220600</v>
      </c>
      <c r="N160" s="247">
        <v>78220600</v>
      </c>
      <c r="O160" s="248">
        <v>0</v>
      </c>
    </row>
    <row r="161" spans="1:15" ht="23.25" customHeight="1" x14ac:dyDescent="0.2">
      <c r="A161" s="278" t="s">
        <v>273</v>
      </c>
      <c r="B161" s="279"/>
      <c r="C161" s="243" t="s">
        <v>238</v>
      </c>
      <c r="D161" s="243" t="s">
        <v>186</v>
      </c>
      <c r="E161" s="249" t="s">
        <v>792</v>
      </c>
      <c r="F161" s="249" t="s">
        <v>94</v>
      </c>
      <c r="G161" s="245">
        <v>5937014.2300000004</v>
      </c>
      <c r="H161" s="246">
        <v>5937014.2300000004</v>
      </c>
      <c r="I161" s="247">
        <v>0</v>
      </c>
      <c r="J161" s="247">
        <v>1442000</v>
      </c>
      <c r="K161" s="247">
        <v>1442000</v>
      </c>
      <c r="L161" s="247">
        <v>0</v>
      </c>
      <c r="M161" s="247">
        <v>1442000</v>
      </c>
      <c r="N161" s="247">
        <v>1442000</v>
      </c>
      <c r="O161" s="248">
        <v>0</v>
      </c>
    </row>
    <row r="162" spans="1:15" ht="23.25" customHeight="1" x14ac:dyDescent="0.2">
      <c r="A162" s="278" t="s">
        <v>187</v>
      </c>
      <c r="B162" s="279"/>
      <c r="C162" s="243" t="s">
        <v>238</v>
      </c>
      <c r="D162" s="243" t="s">
        <v>186</v>
      </c>
      <c r="E162" s="249" t="s">
        <v>792</v>
      </c>
      <c r="F162" s="249" t="s">
        <v>58</v>
      </c>
      <c r="G162" s="245">
        <v>5937014.2300000004</v>
      </c>
      <c r="H162" s="246">
        <v>5937014.2300000004</v>
      </c>
      <c r="I162" s="247">
        <v>0</v>
      </c>
      <c r="J162" s="247">
        <v>1442000</v>
      </c>
      <c r="K162" s="247">
        <v>1442000</v>
      </c>
      <c r="L162" s="247">
        <v>0</v>
      </c>
      <c r="M162" s="247">
        <v>1442000</v>
      </c>
      <c r="N162" s="247">
        <v>1442000</v>
      </c>
      <c r="O162" s="248">
        <v>0</v>
      </c>
    </row>
    <row r="163" spans="1:15" ht="15" customHeight="1" x14ac:dyDescent="0.2">
      <c r="A163" s="278" t="s">
        <v>200</v>
      </c>
      <c r="B163" s="279"/>
      <c r="C163" s="243" t="s">
        <v>238</v>
      </c>
      <c r="D163" s="243" t="s">
        <v>186</v>
      </c>
      <c r="E163" s="249" t="s">
        <v>792</v>
      </c>
      <c r="F163" s="249" t="s">
        <v>201</v>
      </c>
      <c r="G163" s="245">
        <v>4860</v>
      </c>
      <c r="H163" s="246">
        <v>4860</v>
      </c>
      <c r="I163" s="247">
        <v>0</v>
      </c>
      <c r="J163" s="247">
        <v>0</v>
      </c>
      <c r="K163" s="247">
        <v>0</v>
      </c>
      <c r="L163" s="247">
        <v>0</v>
      </c>
      <c r="M163" s="247">
        <v>0</v>
      </c>
      <c r="N163" s="247">
        <v>0</v>
      </c>
      <c r="O163" s="248">
        <v>0</v>
      </c>
    </row>
    <row r="164" spans="1:15" ht="15" customHeight="1" x14ac:dyDescent="0.2">
      <c r="A164" s="278" t="s">
        <v>73</v>
      </c>
      <c r="B164" s="279"/>
      <c r="C164" s="243" t="s">
        <v>238</v>
      </c>
      <c r="D164" s="243" t="s">
        <v>186</v>
      </c>
      <c r="E164" s="249" t="s">
        <v>792</v>
      </c>
      <c r="F164" s="249" t="s">
        <v>74</v>
      </c>
      <c r="G164" s="245">
        <v>4860</v>
      </c>
      <c r="H164" s="246">
        <v>4860</v>
      </c>
      <c r="I164" s="247">
        <v>0</v>
      </c>
      <c r="J164" s="247">
        <v>0</v>
      </c>
      <c r="K164" s="247">
        <v>0</v>
      </c>
      <c r="L164" s="247">
        <v>0</v>
      </c>
      <c r="M164" s="247">
        <v>0</v>
      </c>
      <c r="N164" s="247">
        <v>0</v>
      </c>
      <c r="O164" s="248">
        <v>0</v>
      </c>
    </row>
    <row r="165" spans="1:15" ht="15" customHeight="1" x14ac:dyDescent="0.2">
      <c r="A165" s="278" t="s">
        <v>260</v>
      </c>
      <c r="B165" s="279"/>
      <c r="C165" s="243" t="s">
        <v>238</v>
      </c>
      <c r="D165" s="243" t="s">
        <v>186</v>
      </c>
      <c r="E165" s="249" t="s">
        <v>287</v>
      </c>
      <c r="F165" s="249"/>
      <c r="G165" s="245">
        <v>1265830081.9100001</v>
      </c>
      <c r="H165" s="246">
        <v>1265830081.9100001</v>
      </c>
      <c r="I165" s="247">
        <v>0</v>
      </c>
      <c r="J165" s="247">
        <v>375194600</v>
      </c>
      <c r="K165" s="247">
        <v>375194600</v>
      </c>
      <c r="L165" s="247">
        <v>0</v>
      </c>
      <c r="M165" s="247">
        <v>375194600</v>
      </c>
      <c r="N165" s="247">
        <v>375194600</v>
      </c>
      <c r="O165" s="248">
        <v>0</v>
      </c>
    </row>
    <row r="166" spans="1:15" ht="23.25" customHeight="1" x14ac:dyDescent="0.2">
      <c r="A166" s="278" t="s">
        <v>156</v>
      </c>
      <c r="B166" s="279"/>
      <c r="C166" s="243" t="s">
        <v>238</v>
      </c>
      <c r="D166" s="243" t="s">
        <v>186</v>
      </c>
      <c r="E166" s="249" t="s">
        <v>288</v>
      </c>
      <c r="F166" s="250"/>
      <c r="G166" s="245">
        <v>1265830081.9100001</v>
      </c>
      <c r="H166" s="246">
        <v>1265830081.9100001</v>
      </c>
      <c r="I166" s="247">
        <v>0</v>
      </c>
      <c r="J166" s="247">
        <v>375194600</v>
      </c>
      <c r="K166" s="247">
        <v>375194600</v>
      </c>
      <c r="L166" s="247">
        <v>0</v>
      </c>
      <c r="M166" s="247">
        <v>375194600</v>
      </c>
      <c r="N166" s="247">
        <v>375194600</v>
      </c>
      <c r="O166" s="248">
        <v>0</v>
      </c>
    </row>
    <row r="167" spans="1:15" ht="15" customHeight="1" x14ac:dyDescent="0.2">
      <c r="A167" s="278" t="s">
        <v>315</v>
      </c>
      <c r="B167" s="279"/>
      <c r="C167" s="243" t="s">
        <v>238</v>
      </c>
      <c r="D167" s="243" t="s">
        <v>186</v>
      </c>
      <c r="E167" s="249" t="s">
        <v>316</v>
      </c>
      <c r="F167" s="250"/>
      <c r="G167" s="245">
        <v>7346332.6799999997</v>
      </c>
      <c r="H167" s="246">
        <v>7346332.6799999997</v>
      </c>
      <c r="I167" s="247">
        <v>0</v>
      </c>
      <c r="J167" s="247">
        <v>4600000</v>
      </c>
      <c r="K167" s="247">
        <v>4600000</v>
      </c>
      <c r="L167" s="247">
        <v>0</v>
      </c>
      <c r="M167" s="247">
        <v>4600000</v>
      </c>
      <c r="N167" s="247">
        <v>4600000</v>
      </c>
      <c r="O167" s="248">
        <v>0</v>
      </c>
    </row>
    <row r="168" spans="1:15" ht="23.25" customHeight="1" x14ac:dyDescent="0.2">
      <c r="A168" s="278" t="s">
        <v>273</v>
      </c>
      <c r="B168" s="279"/>
      <c r="C168" s="243" t="s">
        <v>238</v>
      </c>
      <c r="D168" s="243" t="s">
        <v>186</v>
      </c>
      <c r="E168" s="249" t="s">
        <v>316</v>
      </c>
      <c r="F168" s="249" t="s">
        <v>94</v>
      </c>
      <c r="G168" s="245">
        <v>7147747.6799999997</v>
      </c>
      <c r="H168" s="246">
        <v>7147747.6799999997</v>
      </c>
      <c r="I168" s="247">
        <v>0</v>
      </c>
      <c r="J168" s="247">
        <v>4600000</v>
      </c>
      <c r="K168" s="247">
        <v>4600000</v>
      </c>
      <c r="L168" s="247">
        <v>0</v>
      </c>
      <c r="M168" s="247">
        <v>4600000</v>
      </c>
      <c r="N168" s="247">
        <v>4600000</v>
      </c>
      <c r="O168" s="248">
        <v>0</v>
      </c>
    </row>
    <row r="169" spans="1:15" ht="23.25" customHeight="1" x14ac:dyDescent="0.2">
      <c r="A169" s="278" t="s">
        <v>187</v>
      </c>
      <c r="B169" s="279"/>
      <c r="C169" s="243" t="s">
        <v>238</v>
      </c>
      <c r="D169" s="243" t="s">
        <v>186</v>
      </c>
      <c r="E169" s="249" t="s">
        <v>316</v>
      </c>
      <c r="F169" s="249" t="s">
        <v>58</v>
      </c>
      <c r="G169" s="245">
        <v>7147747.6799999997</v>
      </c>
      <c r="H169" s="246">
        <v>7147747.6799999997</v>
      </c>
      <c r="I169" s="247">
        <v>0</v>
      </c>
      <c r="J169" s="247">
        <v>4600000</v>
      </c>
      <c r="K169" s="247">
        <v>4600000</v>
      </c>
      <c r="L169" s="247">
        <v>0</v>
      </c>
      <c r="M169" s="247">
        <v>4600000</v>
      </c>
      <c r="N169" s="247">
        <v>4600000</v>
      </c>
      <c r="O169" s="248">
        <v>0</v>
      </c>
    </row>
    <row r="170" spans="1:15" ht="15" customHeight="1" x14ac:dyDescent="0.2">
      <c r="A170" s="278" t="s">
        <v>200</v>
      </c>
      <c r="B170" s="279"/>
      <c r="C170" s="243" t="s">
        <v>238</v>
      </c>
      <c r="D170" s="243" t="s">
        <v>186</v>
      </c>
      <c r="E170" s="249" t="s">
        <v>316</v>
      </c>
      <c r="F170" s="249" t="s">
        <v>201</v>
      </c>
      <c r="G170" s="245">
        <v>198585</v>
      </c>
      <c r="H170" s="246">
        <v>198585</v>
      </c>
      <c r="I170" s="247">
        <v>0</v>
      </c>
      <c r="J170" s="247">
        <v>0</v>
      </c>
      <c r="K170" s="247">
        <v>0</v>
      </c>
      <c r="L170" s="247">
        <v>0</v>
      </c>
      <c r="M170" s="247">
        <v>0</v>
      </c>
      <c r="N170" s="247">
        <v>0</v>
      </c>
      <c r="O170" s="248">
        <v>0</v>
      </c>
    </row>
    <row r="171" spans="1:15" ht="15" customHeight="1" x14ac:dyDescent="0.2">
      <c r="A171" s="278" t="s">
        <v>73</v>
      </c>
      <c r="B171" s="279"/>
      <c r="C171" s="243" t="s">
        <v>238</v>
      </c>
      <c r="D171" s="243" t="s">
        <v>186</v>
      </c>
      <c r="E171" s="249" t="s">
        <v>316</v>
      </c>
      <c r="F171" s="249" t="s">
        <v>74</v>
      </c>
      <c r="G171" s="245">
        <v>198585</v>
      </c>
      <c r="H171" s="246">
        <v>198585</v>
      </c>
      <c r="I171" s="247">
        <v>0</v>
      </c>
      <c r="J171" s="247">
        <v>0</v>
      </c>
      <c r="K171" s="247">
        <v>0</v>
      </c>
      <c r="L171" s="247">
        <v>0</v>
      </c>
      <c r="M171" s="247">
        <v>0</v>
      </c>
      <c r="N171" s="247">
        <v>0</v>
      </c>
      <c r="O171" s="248">
        <v>0</v>
      </c>
    </row>
    <row r="172" spans="1:15" ht="23.25" customHeight="1" x14ac:dyDescent="0.2">
      <c r="A172" s="278" t="s">
        <v>1244</v>
      </c>
      <c r="B172" s="279"/>
      <c r="C172" s="243" t="s">
        <v>238</v>
      </c>
      <c r="D172" s="243" t="s">
        <v>186</v>
      </c>
      <c r="E172" s="249" t="s">
        <v>1245</v>
      </c>
      <c r="F172" s="250"/>
      <c r="G172" s="245">
        <v>380939000</v>
      </c>
      <c r="H172" s="246">
        <v>380939000</v>
      </c>
      <c r="I172" s="247">
        <v>0</v>
      </c>
      <c r="J172" s="247">
        <v>0</v>
      </c>
      <c r="K172" s="247">
        <v>0</v>
      </c>
      <c r="L172" s="247">
        <v>0</v>
      </c>
      <c r="M172" s="247">
        <v>0</v>
      </c>
      <c r="N172" s="247">
        <v>0</v>
      </c>
      <c r="O172" s="248">
        <v>0</v>
      </c>
    </row>
    <row r="173" spans="1:15" ht="15" customHeight="1" x14ac:dyDescent="0.2">
      <c r="A173" s="278" t="s">
        <v>200</v>
      </c>
      <c r="B173" s="279"/>
      <c r="C173" s="243" t="s">
        <v>238</v>
      </c>
      <c r="D173" s="243" t="s">
        <v>186</v>
      </c>
      <c r="E173" s="249" t="s">
        <v>1245</v>
      </c>
      <c r="F173" s="249" t="s">
        <v>201</v>
      </c>
      <c r="G173" s="245">
        <v>380939000</v>
      </c>
      <c r="H173" s="246">
        <v>380939000</v>
      </c>
      <c r="I173" s="247">
        <v>0</v>
      </c>
      <c r="J173" s="247">
        <v>0</v>
      </c>
      <c r="K173" s="247">
        <v>0</v>
      </c>
      <c r="L173" s="247">
        <v>0</v>
      </c>
      <c r="M173" s="247">
        <v>0</v>
      </c>
      <c r="N173" s="247">
        <v>0</v>
      </c>
      <c r="O173" s="248">
        <v>0</v>
      </c>
    </row>
    <row r="174" spans="1:15" ht="34.5" customHeight="1" x14ac:dyDescent="0.2">
      <c r="A174" s="278" t="s">
        <v>271</v>
      </c>
      <c r="B174" s="279"/>
      <c r="C174" s="243" t="s">
        <v>238</v>
      </c>
      <c r="D174" s="243" t="s">
        <v>186</v>
      </c>
      <c r="E174" s="249" t="s">
        <v>1245</v>
      </c>
      <c r="F174" s="249" t="s">
        <v>106</v>
      </c>
      <c r="G174" s="245">
        <v>380939000</v>
      </c>
      <c r="H174" s="246">
        <v>380939000</v>
      </c>
      <c r="I174" s="247">
        <v>0</v>
      </c>
      <c r="J174" s="247">
        <v>0</v>
      </c>
      <c r="K174" s="247">
        <v>0</v>
      </c>
      <c r="L174" s="247">
        <v>0</v>
      </c>
      <c r="M174" s="247">
        <v>0</v>
      </c>
      <c r="N174" s="247">
        <v>0</v>
      </c>
      <c r="O174" s="248">
        <v>0</v>
      </c>
    </row>
    <row r="175" spans="1:15" ht="68.25" customHeight="1" x14ac:dyDescent="0.2">
      <c r="A175" s="278" t="s">
        <v>1299</v>
      </c>
      <c r="B175" s="279"/>
      <c r="C175" s="243" t="s">
        <v>238</v>
      </c>
      <c r="D175" s="243" t="s">
        <v>186</v>
      </c>
      <c r="E175" s="249" t="s">
        <v>1300</v>
      </c>
      <c r="F175" s="250"/>
      <c r="G175" s="245">
        <v>467300000</v>
      </c>
      <c r="H175" s="246">
        <v>467300000</v>
      </c>
      <c r="I175" s="247">
        <v>0</v>
      </c>
      <c r="J175" s="247">
        <v>0</v>
      </c>
      <c r="K175" s="247">
        <v>0</v>
      </c>
      <c r="L175" s="247">
        <v>0</v>
      </c>
      <c r="M175" s="247">
        <v>0</v>
      </c>
      <c r="N175" s="247">
        <v>0</v>
      </c>
      <c r="O175" s="248">
        <v>0</v>
      </c>
    </row>
    <row r="176" spans="1:15" ht="15" customHeight="1" x14ac:dyDescent="0.2">
      <c r="A176" s="278" t="s">
        <v>200</v>
      </c>
      <c r="B176" s="279"/>
      <c r="C176" s="243" t="s">
        <v>238</v>
      </c>
      <c r="D176" s="243" t="s">
        <v>186</v>
      </c>
      <c r="E176" s="249" t="s">
        <v>1300</v>
      </c>
      <c r="F176" s="249" t="s">
        <v>201</v>
      </c>
      <c r="G176" s="245">
        <v>467300000</v>
      </c>
      <c r="H176" s="246">
        <v>467300000</v>
      </c>
      <c r="I176" s="247">
        <v>0</v>
      </c>
      <c r="J176" s="247">
        <v>0</v>
      </c>
      <c r="K176" s="247">
        <v>0</v>
      </c>
      <c r="L176" s="247">
        <v>0</v>
      </c>
      <c r="M176" s="247">
        <v>0</v>
      </c>
      <c r="N176" s="247">
        <v>0</v>
      </c>
      <c r="O176" s="248">
        <v>0</v>
      </c>
    </row>
    <row r="177" spans="1:15" ht="34.5" customHeight="1" x14ac:dyDescent="0.2">
      <c r="A177" s="278" t="s">
        <v>271</v>
      </c>
      <c r="B177" s="279"/>
      <c r="C177" s="243" t="s">
        <v>238</v>
      </c>
      <c r="D177" s="243" t="s">
        <v>186</v>
      </c>
      <c r="E177" s="249" t="s">
        <v>1300</v>
      </c>
      <c r="F177" s="249" t="s">
        <v>106</v>
      </c>
      <c r="G177" s="245">
        <v>467300000</v>
      </c>
      <c r="H177" s="246">
        <v>467300000</v>
      </c>
      <c r="I177" s="247">
        <v>0</v>
      </c>
      <c r="J177" s="247">
        <v>0</v>
      </c>
      <c r="K177" s="247">
        <v>0</v>
      </c>
      <c r="L177" s="247">
        <v>0</v>
      </c>
      <c r="M177" s="247">
        <v>0</v>
      </c>
      <c r="N177" s="247">
        <v>0</v>
      </c>
      <c r="O177" s="248">
        <v>0</v>
      </c>
    </row>
    <row r="178" spans="1:15" ht="23.25" customHeight="1" x14ac:dyDescent="0.2">
      <c r="A178" s="278" t="s">
        <v>358</v>
      </c>
      <c r="B178" s="279"/>
      <c r="C178" s="243" t="s">
        <v>238</v>
      </c>
      <c r="D178" s="243" t="s">
        <v>186</v>
      </c>
      <c r="E178" s="249" t="s">
        <v>359</v>
      </c>
      <c r="F178" s="250"/>
      <c r="G178" s="245">
        <v>18723600</v>
      </c>
      <c r="H178" s="246">
        <v>18723600</v>
      </c>
      <c r="I178" s="247">
        <v>0</v>
      </c>
      <c r="J178" s="247">
        <v>18395100</v>
      </c>
      <c r="K178" s="247">
        <v>18395100</v>
      </c>
      <c r="L178" s="247">
        <v>0</v>
      </c>
      <c r="M178" s="247">
        <v>18395100</v>
      </c>
      <c r="N178" s="247">
        <v>18395100</v>
      </c>
      <c r="O178" s="248">
        <v>0</v>
      </c>
    </row>
    <row r="179" spans="1:15" ht="45.75" customHeight="1" x14ac:dyDescent="0.2">
      <c r="A179" s="278" t="s">
        <v>291</v>
      </c>
      <c r="B179" s="279"/>
      <c r="C179" s="243" t="s">
        <v>238</v>
      </c>
      <c r="D179" s="243" t="s">
        <v>186</v>
      </c>
      <c r="E179" s="249" t="s">
        <v>359</v>
      </c>
      <c r="F179" s="249" t="s">
        <v>195</v>
      </c>
      <c r="G179" s="245">
        <v>18723600</v>
      </c>
      <c r="H179" s="246">
        <v>18723600</v>
      </c>
      <c r="I179" s="247">
        <v>0</v>
      </c>
      <c r="J179" s="247">
        <v>18395100</v>
      </c>
      <c r="K179" s="247">
        <v>18395100</v>
      </c>
      <c r="L179" s="247">
        <v>0</v>
      </c>
      <c r="M179" s="247">
        <v>18395100</v>
      </c>
      <c r="N179" s="247">
        <v>18395100</v>
      </c>
      <c r="O179" s="248">
        <v>0</v>
      </c>
    </row>
    <row r="180" spans="1:15" ht="23.25" customHeight="1" x14ac:dyDescent="0.2">
      <c r="A180" s="278" t="s">
        <v>89</v>
      </c>
      <c r="B180" s="279"/>
      <c r="C180" s="243" t="s">
        <v>238</v>
      </c>
      <c r="D180" s="243" t="s">
        <v>186</v>
      </c>
      <c r="E180" s="249" t="s">
        <v>359</v>
      </c>
      <c r="F180" s="249" t="s">
        <v>26</v>
      </c>
      <c r="G180" s="245">
        <v>18723600</v>
      </c>
      <c r="H180" s="246">
        <v>18723600</v>
      </c>
      <c r="I180" s="247">
        <v>0</v>
      </c>
      <c r="J180" s="247">
        <v>18395100</v>
      </c>
      <c r="K180" s="247">
        <v>18395100</v>
      </c>
      <c r="L180" s="247">
        <v>0</v>
      </c>
      <c r="M180" s="247">
        <v>18395100</v>
      </c>
      <c r="N180" s="247">
        <v>18395100</v>
      </c>
      <c r="O180" s="248">
        <v>0</v>
      </c>
    </row>
    <row r="181" spans="1:15" ht="23.25" customHeight="1" x14ac:dyDescent="0.2">
      <c r="A181" s="278" t="s">
        <v>793</v>
      </c>
      <c r="B181" s="279"/>
      <c r="C181" s="243" t="s">
        <v>238</v>
      </c>
      <c r="D181" s="243" t="s">
        <v>186</v>
      </c>
      <c r="E181" s="249" t="s">
        <v>794</v>
      </c>
      <c r="F181" s="250"/>
      <c r="G181" s="245">
        <v>29403100</v>
      </c>
      <c r="H181" s="246">
        <v>29403100</v>
      </c>
      <c r="I181" s="247">
        <v>0</v>
      </c>
      <c r="J181" s="247">
        <v>29403100</v>
      </c>
      <c r="K181" s="247">
        <v>29403100</v>
      </c>
      <c r="L181" s="247">
        <v>0</v>
      </c>
      <c r="M181" s="247">
        <v>29403100</v>
      </c>
      <c r="N181" s="247">
        <v>29403100</v>
      </c>
      <c r="O181" s="248">
        <v>0</v>
      </c>
    </row>
    <row r="182" spans="1:15" ht="45.75" customHeight="1" x14ac:dyDescent="0.2">
      <c r="A182" s="278" t="s">
        <v>291</v>
      </c>
      <c r="B182" s="279"/>
      <c r="C182" s="243" t="s">
        <v>238</v>
      </c>
      <c r="D182" s="243" t="s">
        <v>186</v>
      </c>
      <c r="E182" s="249" t="s">
        <v>794</v>
      </c>
      <c r="F182" s="249" t="s">
        <v>195</v>
      </c>
      <c r="G182" s="245">
        <v>28633100</v>
      </c>
      <c r="H182" s="246">
        <v>28633100</v>
      </c>
      <c r="I182" s="247">
        <v>0</v>
      </c>
      <c r="J182" s="247">
        <v>28633100</v>
      </c>
      <c r="K182" s="247">
        <v>28633100</v>
      </c>
      <c r="L182" s="247">
        <v>0</v>
      </c>
      <c r="M182" s="247">
        <v>28633100</v>
      </c>
      <c r="N182" s="247">
        <v>28633100</v>
      </c>
      <c r="O182" s="248">
        <v>0</v>
      </c>
    </row>
    <row r="183" spans="1:15" ht="15" customHeight="1" x14ac:dyDescent="0.2">
      <c r="A183" s="278" t="s">
        <v>248</v>
      </c>
      <c r="B183" s="279"/>
      <c r="C183" s="243" t="s">
        <v>238</v>
      </c>
      <c r="D183" s="243" t="s">
        <v>186</v>
      </c>
      <c r="E183" s="249" t="s">
        <v>794</v>
      </c>
      <c r="F183" s="249" t="s">
        <v>249</v>
      </c>
      <c r="G183" s="245">
        <v>28633100</v>
      </c>
      <c r="H183" s="246">
        <v>28633100</v>
      </c>
      <c r="I183" s="247">
        <v>0</v>
      </c>
      <c r="J183" s="247">
        <v>28633100</v>
      </c>
      <c r="K183" s="247">
        <v>28633100</v>
      </c>
      <c r="L183" s="247">
        <v>0</v>
      </c>
      <c r="M183" s="247">
        <v>28633100</v>
      </c>
      <c r="N183" s="247">
        <v>28633100</v>
      </c>
      <c r="O183" s="248">
        <v>0</v>
      </c>
    </row>
    <row r="184" spans="1:15" ht="23.25" customHeight="1" x14ac:dyDescent="0.2">
      <c r="A184" s="278" t="s">
        <v>273</v>
      </c>
      <c r="B184" s="279"/>
      <c r="C184" s="243" t="s">
        <v>238</v>
      </c>
      <c r="D184" s="243" t="s">
        <v>186</v>
      </c>
      <c r="E184" s="249" t="s">
        <v>794</v>
      </c>
      <c r="F184" s="249" t="s">
        <v>94</v>
      </c>
      <c r="G184" s="245">
        <v>750000</v>
      </c>
      <c r="H184" s="246">
        <v>750000</v>
      </c>
      <c r="I184" s="247">
        <v>0</v>
      </c>
      <c r="J184" s="247">
        <v>750000</v>
      </c>
      <c r="K184" s="247">
        <v>750000</v>
      </c>
      <c r="L184" s="247">
        <v>0</v>
      </c>
      <c r="M184" s="247">
        <v>750000</v>
      </c>
      <c r="N184" s="247">
        <v>750000</v>
      </c>
      <c r="O184" s="248">
        <v>0</v>
      </c>
    </row>
    <row r="185" spans="1:15" ht="23.25" customHeight="1" x14ac:dyDescent="0.2">
      <c r="A185" s="278" t="s">
        <v>187</v>
      </c>
      <c r="B185" s="279"/>
      <c r="C185" s="243" t="s">
        <v>238</v>
      </c>
      <c r="D185" s="243" t="s">
        <v>186</v>
      </c>
      <c r="E185" s="249" t="s">
        <v>794</v>
      </c>
      <c r="F185" s="249" t="s">
        <v>58</v>
      </c>
      <c r="G185" s="245">
        <v>750000</v>
      </c>
      <c r="H185" s="246">
        <v>750000</v>
      </c>
      <c r="I185" s="247">
        <v>0</v>
      </c>
      <c r="J185" s="247">
        <v>750000</v>
      </c>
      <c r="K185" s="247">
        <v>750000</v>
      </c>
      <c r="L185" s="247">
        <v>0</v>
      </c>
      <c r="M185" s="247">
        <v>750000</v>
      </c>
      <c r="N185" s="247">
        <v>750000</v>
      </c>
      <c r="O185" s="248">
        <v>0</v>
      </c>
    </row>
    <row r="186" spans="1:15" ht="15" customHeight="1" x14ac:dyDescent="0.2">
      <c r="A186" s="278" t="s">
        <v>200</v>
      </c>
      <c r="B186" s="279"/>
      <c r="C186" s="243" t="s">
        <v>238</v>
      </c>
      <c r="D186" s="243" t="s">
        <v>186</v>
      </c>
      <c r="E186" s="249" t="s">
        <v>794</v>
      </c>
      <c r="F186" s="249" t="s">
        <v>201</v>
      </c>
      <c r="G186" s="245">
        <v>20000</v>
      </c>
      <c r="H186" s="246">
        <v>20000</v>
      </c>
      <c r="I186" s="247">
        <v>0</v>
      </c>
      <c r="J186" s="247">
        <v>20000</v>
      </c>
      <c r="K186" s="247">
        <v>20000</v>
      </c>
      <c r="L186" s="247">
        <v>0</v>
      </c>
      <c r="M186" s="247">
        <v>20000</v>
      </c>
      <c r="N186" s="247">
        <v>20000</v>
      </c>
      <c r="O186" s="248">
        <v>0</v>
      </c>
    </row>
    <row r="187" spans="1:15" ht="15" customHeight="1" x14ac:dyDescent="0.2">
      <c r="A187" s="278" t="s">
        <v>73</v>
      </c>
      <c r="B187" s="279"/>
      <c r="C187" s="243" t="s">
        <v>238</v>
      </c>
      <c r="D187" s="243" t="s">
        <v>186</v>
      </c>
      <c r="E187" s="249" t="s">
        <v>794</v>
      </c>
      <c r="F187" s="249" t="s">
        <v>74</v>
      </c>
      <c r="G187" s="245">
        <v>20000</v>
      </c>
      <c r="H187" s="246">
        <v>20000</v>
      </c>
      <c r="I187" s="247">
        <v>0</v>
      </c>
      <c r="J187" s="247">
        <v>20000</v>
      </c>
      <c r="K187" s="247">
        <v>20000</v>
      </c>
      <c r="L187" s="247">
        <v>0</v>
      </c>
      <c r="M187" s="247">
        <v>20000</v>
      </c>
      <c r="N187" s="247">
        <v>20000</v>
      </c>
      <c r="O187" s="248">
        <v>0</v>
      </c>
    </row>
    <row r="188" spans="1:15" ht="34.5" customHeight="1" x14ac:dyDescent="0.2">
      <c r="A188" s="278" t="s">
        <v>360</v>
      </c>
      <c r="B188" s="279"/>
      <c r="C188" s="243" t="s">
        <v>238</v>
      </c>
      <c r="D188" s="243" t="s">
        <v>186</v>
      </c>
      <c r="E188" s="249" t="s">
        <v>361</v>
      </c>
      <c r="F188" s="250"/>
      <c r="G188" s="245">
        <v>159860343.68000001</v>
      </c>
      <c r="H188" s="246">
        <v>159860343.68000001</v>
      </c>
      <c r="I188" s="247">
        <v>0</v>
      </c>
      <c r="J188" s="247">
        <v>131829800</v>
      </c>
      <c r="K188" s="247">
        <v>131829800</v>
      </c>
      <c r="L188" s="247">
        <v>0</v>
      </c>
      <c r="M188" s="247">
        <v>131829800</v>
      </c>
      <c r="N188" s="247">
        <v>131829800</v>
      </c>
      <c r="O188" s="248">
        <v>0</v>
      </c>
    </row>
    <row r="189" spans="1:15" ht="45.75" customHeight="1" x14ac:dyDescent="0.2">
      <c r="A189" s="278" t="s">
        <v>291</v>
      </c>
      <c r="B189" s="279"/>
      <c r="C189" s="243" t="s">
        <v>238</v>
      </c>
      <c r="D189" s="243" t="s">
        <v>186</v>
      </c>
      <c r="E189" s="249" t="s">
        <v>361</v>
      </c>
      <c r="F189" s="249" t="s">
        <v>195</v>
      </c>
      <c r="G189" s="245">
        <v>145413843.68000001</v>
      </c>
      <c r="H189" s="246">
        <v>145413843.68000001</v>
      </c>
      <c r="I189" s="247">
        <v>0</v>
      </c>
      <c r="J189" s="247">
        <v>121991000</v>
      </c>
      <c r="K189" s="247">
        <v>121991000</v>
      </c>
      <c r="L189" s="247">
        <v>0</v>
      </c>
      <c r="M189" s="247">
        <v>121991000</v>
      </c>
      <c r="N189" s="247">
        <v>121991000</v>
      </c>
      <c r="O189" s="248">
        <v>0</v>
      </c>
    </row>
    <row r="190" spans="1:15" ht="15" customHeight="1" x14ac:dyDescent="0.2">
      <c r="A190" s="278" t="s">
        <v>248</v>
      </c>
      <c r="B190" s="279"/>
      <c r="C190" s="243" t="s">
        <v>238</v>
      </c>
      <c r="D190" s="243" t="s">
        <v>186</v>
      </c>
      <c r="E190" s="249" t="s">
        <v>361</v>
      </c>
      <c r="F190" s="249" t="s">
        <v>249</v>
      </c>
      <c r="G190" s="245">
        <v>145413843.68000001</v>
      </c>
      <c r="H190" s="246">
        <v>145413843.68000001</v>
      </c>
      <c r="I190" s="247">
        <v>0</v>
      </c>
      <c r="J190" s="247">
        <v>121991000</v>
      </c>
      <c r="K190" s="247">
        <v>121991000</v>
      </c>
      <c r="L190" s="247">
        <v>0</v>
      </c>
      <c r="M190" s="247">
        <v>121991000</v>
      </c>
      <c r="N190" s="247">
        <v>121991000</v>
      </c>
      <c r="O190" s="248">
        <v>0</v>
      </c>
    </row>
    <row r="191" spans="1:15" ht="23.25" customHeight="1" x14ac:dyDescent="0.2">
      <c r="A191" s="278" t="s">
        <v>273</v>
      </c>
      <c r="B191" s="279"/>
      <c r="C191" s="243" t="s">
        <v>238</v>
      </c>
      <c r="D191" s="243" t="s">
        <v>186</v>
      </c>
      <c r="E191" s="249" t="s">
        <v>361</v>
      </c>
      <c r="F191" s="249" t="s">
        <v>94</v>
      </c>
      <c r="G191" s="245">
        <v>14446500</v>
      </c>
      <c r="H191" s="246">
        <v>14446500</v>
      </c>
      <c r="I191" s="247">
        <v>0</v>
      </c>
      <c r="J191" s="247">
        <v>9838800</v>
      </c>
      <c r="K191" s="247">
        <v>9838800</v>
      </c>
      <c r="L191" s="247">
        <v>0</v>
      </c>
      <c r="M191" s="247">
        <v>9838800</v>
      </c>
      <c r="N191" s="247">
        <v>9838800</v>
      </c>
      <c r="O191" s="248">
        <v>0</v>
      </c>
    </row>
    <row r="192" spans="1:15" ht="23.25" customHeight="1" x14ac:dyDescent="0.2">
      <c r="A192" s="278" t="s">
        <v>187</v>
      </c>
      <c r="B192" s="279"/>
      <c r="C192" s="243" t="s">
        <v>238</v>
      </c>
      <c r="D192" s="243" t="s">
        <v>186</v>
      </c>
      <c r="E192" s="249" t="s">
        <v>361</v>
      </c>
      <c r="F192" s="249" t="s">
        <v>58</v>
      </c>
      <c r="G192" s="245">
        <v>14446500</v>
      </c>
      <c r="H192" s="246">
        <v>14446500</v>
      </c>
      <c r="I192" s="247">
        <v>0</v>
      </c>
      <c r="J192" s="247">
        <v>9838800</v>
      </c>
      <c r="K192" s="247">
        <v>9838800</v>
      </c>
      <c r="L192" s="247">
        <v>0</v>
      </c>
      <c r="M192" s="247">
        <v>9838800</v>
      </c>
      <c r="N192" s="247">
        <v>9838800</v>
      </c>
      <c r="O192" s="248">
        <v>0</v>
      </c>
    </row>
    <row r="193" spans="1:15" ht="34.5" customHeight="1" x14ac:dyDescent="0.2">
      <c r="A193" s="278" t="s">
        <v>362</v>
      </c>
      <c r="B193" s="279"/>
      <c r="C193" s="243" t="s">
        <v>238</v>
      </c>
      <c r="D193" s="243" t="s">
        <v>186</v>
      </c>
      <c r="E193" s="249" t="s">
        <v>363</v>
      </c>
      <c r="F193" s="250"/>
      <c r="G193" s="245">
        <v>202257705.55000001</v>
      </c>
      <c r="H193" s="246">
        <v>202257705.55000001</v>
      </c>
      <c r="I193" s="247">
        <v>0</v>
      </c>
      <c r="J193" s="247">
        <v>190966600</v>
      </c>
      <c r="K193" s="247">
        <v>190966600</v>
      </c>
      <c r="L193" s="247">
        <v>0</v>
      </c>
      <c r="M193" s="247">
        <v>190966600</v>
      </c>
      <c r="N193" s="247">
        <v>190966600</v>
      </c>
      <c r="O193" s="248">
        <v>0</v>
      </c>
    </row>
    <row r="194" spans="1:15" ht="45.75" customHeight="1" x14ac:dyDescent="0.2">
      <c r="A194" s="278" t="s">
        <v>291</v>
      </c>
      <c r="B194" s="279"/>
      <c r="C194" s="243" t="s">
        <v>238</v>
      </c>
      <c r="D194" s="243" t="s">
        <v>186</v>
      </c>
      <c r="E194" s="249" t="s">
        <v>363</v>
      </c>
      <c r="F194" s="249" t="s">
        <v>195</v>
      </c>
      <c r="G194" s="245">
        <v>146271716.55000001</v>
      </c>
      <c r="H194" s="246">
        <v>146271716.55000001</v>
      </c>
      <c r="I194" s="247">
        <v>0</v>
      </c>
      <c r="J194" s="247">
        <v>147232500</v>
      </c>
      <c r="K194" s="247">
        <v>147232500</v>
      </c>
      <c r="L194" s="247">
        <v>0</v>
      </c>
      <c r="M194" s="247">
        <v>147232500</v>
      </c>
      <c r="N194" s="247">
        <v>147232500</v>
      </c>
      <c r="O194" s="248">
        <v>0</v>
      </c>
    </row>
    <row r="195" spans="1:15" ht="15" customHeight="1" x14ac:dyDescent="0.2">
      <c r="A195" s="278" t="s">
        <v>248</v>
      </c>
      <c r="B195" s="279"/>
      <c r="C195" s="243" t="s">
        <v>238</v>
      </c>
      <c r="D195" s="243" t="s">
        <v>186</v>
      </c>
      <c r="E195" s="249" t="s">
        <v>363</v>
      </c>
      <c r="F195" s="249" t="s">
        <v>249</v>
      </c>
      <c r="G195" s="245">
        <v>146271716.55000001</v>
      </c>
      <c r="H195" s="246">
        <v>146271716.55000001</v>
      </c>
      <c r="I195" s="247">
        <v>0</v>
      </c>
      <c r="J195" s="247">
        <v>147232500</v>
      </c>
      <c r="K195" s="247">
        <v>147232500</v>
      </c>
      <c r="L195" s="247">
        <v>0</v>
      </c>
      <c r="M195" s="247">
        <v>147232500</v>
      </c>
      <c r="N195" s="247">
        <v>147232500</v>
      </c>
      <c r="O195" s="248">
        <v>0</v>
      </c>
    </row>
    <row r="196" spans="1:15" ht="23.25" customHeight="1" x14ac:dyDescent="0.2">
      <c r="A196" s="278" t="s">
        <v>273</v>
      </c>
      <c r="B196" s="279"/>
      <c r="C196" s="243" t="s">
        <v>238</v>
      </c>
      <c r="D196" s="243" t="s">
        <v>186</v>
      </c>
      <c r="E196" s="249" t="s">
        <v>363</v>
      </c>
      <c r="F196" s="249" t="s">
        <v>94</v>
      </c>
      <c r="G196" s="245">
        <v>55179457</v>
      </c>
      <c r="H196" s="246">
        <v>55179457</v>
      </c>
      <c r="I196" s="247">
        <v>0</v>
      </c>
      <c r="J196" s="247">
        <v>43296708</v>
      </c>
      <c r="K196" s="247">
        <v>43296708</v>
      </c>
      <c r="L196" s="247">
        <v>0</v>
      </c>
      <c r="M196" s="247">
        <v>43296708</v>
      </c>
      <c r="N196" s="247">
        <v>43296708</v>
      </c>
      <c r="O196" s="248">
        <v>0</v>
      </c>
    </row>
    <row r="197" spans="1:15" ht="23.25" customHeight="1" x14ac:dyDescent="0.2">
      <c r="A197" s="278" t="s">
        <v>187</v>
      </c>
      <c r="B197" s="279"/>
      <c r="C197" s="243" t="s">
        <v>238</v>
      </c>
      <c r="D197" s="243" t="s">
        <v>186</v>
      </c>
      <c r="E197" s="249" t="s">
        <v>363</v>
      </c>
      <c r="F197" s="249" t="s">
        <v>58</v>
      </c>
      <c r="G197" s="245">
        <v>55179457</v>
      </c>
      <c r="H197" s="246">
        <v>55179457</v>
      </c>
      <c r="I197" s="247">
        <v>0</v>
      </c>
      <c r="J197" s="247">
        <v>43296708</v>
      </c>
      <c r="K197" s="247">
        <v>43296708</v>
      </c>
      <c r="L197" s="247">
        <v>0</v>
      </c>
      <c r="M197" s="247">
        <v>43296708</v>
      </c>
      <c r="N197" s="247">
        <v>43296708</v>
      </c>
      <c r="O197" s="248">
        <v>0</v>
      </c>
    </row>
    <row r="198" spans="1:15" ht="15" customHeight="1" x14ac:dyDescent="0.2">
      <c r="A198" s="278" t="s">
        <v>95</v>
      </c>
      <c r="B198" s="279"/>
      <c r="C198" s="243" t="s">
        <v>238</v>
      </c>
      <c r="D198" s="243" t="s">
        <v>186</v>
      </c>
      <c r="E198" s="249" t="s">
        <v>363</v>
      </c>
      <c r="F198" s="249" t="s">
        <v>96</v>
      </c>
      <c r="G198" s="245">
        <v>351889</v>
      </c>
      <c r="H198" s="246">
        <v>351889</v>
      </c>
      <c r="I198" s="247">
        <v>0</v>
      </c>
      <c r="J198" s="247">
        <v>0</v>
      </c>
      <c r="K198" s="247">
        <v>0</v>
      </c>
      <c r="L198" s="247">
        <v>0</v>
      </c>
      <c r="M198" s="247">
        <v>0</v>
      </c>
      <c r="N198" s="247">
        <v>0</v>
      </c>
      <c r="O198" s="248">
        <v>0</v>
      </c>
    </row>
    <row r="199" spans="1:15" ht="23.25" customHeight="1" x14ac:dyDescent="0.2">
      <c r="A199" s="278" t="s">
        <v>35</v>
      </c>
      <c r="B199" s="279"/>
      <c r="C199" s="243" t="s">
        <v>238</v>
      </c>
      <c r="D199" s="243" t="s">
        <v>186</v>
      </c>
      <c r="E199" s="249" t="s">
        <v>363</v>
      </c>
      <c r="F199" s="249" t="s">
        <v>52</v>
      </c>
      <c r="G199" s="245">
        <v>351889</v>
      </c>
      <c r="H199" s="246">
        <v>351889</v>
      </c>
      <c r="I199" s="247">
        <v>0</v>
      </c>
      <c r="J199" s="247">
        <v>0</v>
      </c>
      <c r="K199" s="247">
        <v>0</v>
      </c>
      <c r="L199" s="247">
        <v>0</v>
      </c>
      <c r="M199" s="247">
        <v>0</v>
      </c>
      <c r="N199" s="247">
        <v>0</v>
      </c>
      <c r="O199" s="248">
        <v>0</v>
      </c>
    </row>
    <row r="200" spans="1:15" ht="15" customHeight="1" x14ac:dyDescent="0.2">
      <c r="A200" s="278" t="s">
        <v>200</v>
      </c>
      <c r="B200" s="279"/>
      <c r="C200" s="243" t="s">
        <v>238</v>
      </c>
      <c r="D200" s="243" t="s">
        <v>186</v>
      </c>
      <c r="E200" s="249" t="s">
        <v>363</v>
      </c>
      <c r="F200" s="249" t="s">
        <v>201</v>
      </c>
      <c r="G200" s="245">
        <v>454643</v>
      </c>
      <c r="H200" s="246">
        <v>454643</v>
      </c>
      <c r="I200" s="247">
        <v>0</v>
      </c>
      <c r="J200" s="247">
        <v>437392</v>
      </c>
      <c r="K200" s="247">
        <v>437392</v>
      </c>
      <c r="L200" s="247">
        <v>0</v>
      </c>
      <c r="M200" s="247">
        <v>437392</v>
      </c>
      <c r="N200" s="247">
        <v>437392</v>
      </c>
      <c r="O200" s="248">
        <v>0</v>
      </c>
    </row>
    <row r="201" spans="1:15" ht="15" customHeight="1" x14ac:dyDescent="0.2">
      <c r="A201" s="278" t="s">
        <v>73</v>
      </c>
      <c r="B201" s="279"/>
      <c r="C201" s="243" t="s">
        <v>238</v>
      </c>
      <c r="D201" s="243" t="s">
        <v>186</v>
      </c>
      <c r="E201" s="249" t="s">
        <v>363</v>
      </c>
      <c r="F201" s="249" t="s">
        <v>74</v>
      </c>
      <c r="G201" s="245">
        <v>454643</v>
      </c>
      <c r="H201" s="246">
        <v>454643</v>
      </c>
      <c r="I201" s="247">
        <v>0</v>
      </c>
      <c r="J201" s="247">
        <v>437392</v>
      </c>
      <c r="K201" s="247">
        <v>437392</v>
      </c>
      <c r="L201" s="247">
        <v>0</v>
      </c>
      <c r="M201" s="247">
        <v>437392</v>
      </c>
      <c r="N201" s="247">
        <v>437392</v>
      </c>
      <c r="O201" s="248">
        <v>0</v>
      </c>
    </row>
    <row r="202" spans="1:15" ht="34.5" customHeight="1" x14ac:dyDescent="0.2">
      <c r="A202" s="278" t="s">
        <v>364</v>
      </c>
      <c r="B202" s="279"/>
      <c r="C202" s="243" t="s">
        <v>238</v>
      </c>
      <c r="D202" s="243" t="s">
        <v>186</v>
      </c>
      <c r="E202" s="243" t="s">
        <v>365</v>
      </c>
      <c r="F202" s="243"/>
      <c r="G202" s="245">
        <v>10166770</v>
      </c>
      <c r="H202" s="246">
        <v>10151170</v>
      </c>
      <c r="I202" s="247">
        <v>15600</v>
      </c>
      <c r="J202" s="247">
        <v>8727106</v>
      </c>
      <c r="K202" s="247">
        <v>5500000</v>
      </c>
      <c r="L202" s="247">
        <v>3227106</v>
      </c>
      <c r="M202" s="247">
        <v>5570616</v>
      </c>
      <c r="N202" s="247">
        <v>5500000</v>
      </c>
      <c r="O202" s="248">
        <v>70616</v>
      </c>
    </row>
    <row r="203" spans="1:15" ht="45.75" customHeight="1" x14ac:dyDescent="0.2">
      <c r="A203" s="278" t="s">
        <v>1159</v>
      </c>
      <c r="B203" s="279"/>
      <c r="C203" s="243" t="s">
        <v>238</v>
      </c>
      <c r="D203" s="243" t="s">
        <v>186</v>
      </c>
      <c r="E203" s="249" t="s">
        <v>366</v>
      </c>
      <c r="F203" s="249"/>
      <c r="G203" s="245">
        <v>5500000</v>
      </c>
      <c r="H203" s="246">
        <v>5500000</v>
      </c>
      <c r="I203" s="247">
        <v>0</v>
      </c>
      <c r="J203" s="247">
        <v>5500000</v>
      </c>
      <c r="K203" s="247">
        <v>5500000</v>
      </c>
      <c r="L203" s="247">
        <v>0</v>
      </c>
      <c r="M203" s="247">
        <v>5500000</v>
      </c>
      <c r="N203" s="247">
        <v>5500000</v>
      </c>
      <c r="O203" s="248">
        <v>0</v>
      </c>
    </row>
    <row r="204" spans="1:15" ht="34.5" customHeight="1" x14ac:dyDescent="0.2">
      <c r="A204" s="278" t="s">
        <v>367</v>
      </c>
      <c r="B204" s="279"/>
      <c r="C204" s="243" t="s">
        <v>238</v>
      </c>
      <c r="D204" s="243" t="s">
        <v>186</v>
      </c>
      <c r="E204" s="249" t="s">
        <v>368</v>
      </c>
      <c r="F204" s="250"/>
      <c r="G204" s="245">
        <v>5400000</v>
      </c>
      <c r="H204" s="246">
        <v>5400000</v>
      </c>
      <c r="I204" s="247">
        <v>0</v>
      </c>
      <c r="J204" s="247">
        <v>5400000</v>
      </c>
      <c r="K204" s="247">
        <v>5400000</v>
      </c>
      <c r="L204" s="247">
        <v>0</v>
      </c>
      <c r="M204" s="247">
        <v>5400000</v>
      </c>
      <c r="N204" s="247">
        <v>5400000</v>
      </c>
      <c r="O204" s="248">
        <v>0</v>
      </c>
    </row>
    <row r="205" spans="1:15" ht="102" customHeight="1" x14ac:dyDescent="0.2">
      <c r="A205" s="278" t="s">
        <v>931</v>
      </c>
      <c r="B205" s="279"/>
      <c r="C205" s="243" t="s">
        <v>238</v>
      </c>
      <c r="D205" s="243" t="s">
        <v>186</v>
      </c>
      <c r="E205" s="249" t="s">
        <v>369</v>
      </c>
      <c r="F205" s="250"/>
      <c r="G205" s="245">
        <v>5400000</v>
      </c>
      <c r="H205" s="246">
        <v>5400000</v>
      </c>
      <c r="I205" s="247">
        <v>0</v>
      </c>
      <c r="J205" s="247">
        <v>5400000</v>
      </c>
      <c r="K205" s="247">
        <v>5400000</v>
      </c>
      <c r="L205" s="247">
        <v>0</v>
      </c>
      <c r="M205" s="247">
        <v>5400000</v>
      </c>
      <c r="N205" s="247">
        <v>5400000</v>
      </c>
      <c r="O205" s="248">
        <v>0</v>
      </c>
    </row>
    <row r="206" spans="1:15" ht="23.25" customHeight="1" x14ac:dyDescent="0.2">
      <c r="A206" s="278" t="s">
        <v>273</v>
      </c>
      <c r="B206" s="279"/>
      <c r="C206" s="243" t="s">
        <v>238</v>
      </c>
      <c r="D206" s="243" t="s">
        <v>186</v>
      </c>
      <c r="E206" s="249" t="s">
        <v>369</v>
      </c>
      <c r="F206" s="249" t="s">
        <v>94</v>
      </c>
      <c r="G206" s="245">
        <v>5400000</v>
      </c>
      <c r="H206" s="246">
        <v>5400000</v>
      </c>
      <c r="I206" s="247">
        <v>0</v>
      </c>
      <c r="J206" s="247">
        <v>5400000</v>
      </c>
      <c r="K206" s="247">
        <v>5400000</v>
      </c>
      <c r="L206" s="247">
        <v>0</v>
      </c>
      <c r="M206" s="247">
        <v>5400000</v>
      </c>
      <c r="N206" s="247">
        <v>5400000</v>
      </c>
      <c r="O206" s="248">
        <v>0</v>
      </c>
    </row>
    <row r="207" spans="1:15" ht="23.25" customHeight="1" x14ac:dyDescent="0.2">
      <c r="A207" s="278" t="s">
        <v>187</v>
      </c>
      <c r="B207" s="279"/>
      <c r="C207" s="243" t="s">
        <v>238</v>
      </c>
      <c r="D207" s="243" t="s">
        <v>186</v>
      </c>
      <c r="E207" s="249" t="s">
        <v>369</v>
      </c>
      <c r="F207" s="249" t="s">
        <v>58</v>
      </c>
      <c r="G207" s="245">
        <v>5400000</v>
      </c>
      <c r="H207" s="246">
        <v>5400000</v>
      </c>
      <c r="I207" s="247">
        <v>0</v>
      </c>
      <c r="J207" s="247">
        <v>5400000</v>
      </c>
      <c r="K207" s="247">
        <v>5400000</v>
      </c>
      <c r="L207" s="247">
        <v>0</v>
      </c>
      <c r="M207" s="247">
        <v>5400000</v>
      </c>
      <c r="N207" s="247">
        <v>5400000</v>
      </c>
      <c r="O207" s="248">
        <v>0</v>
      </c>
    </row>
    <row r="208" spans="1:15" ht="23.25" customHeight="1" x14ac:dyDescent="0.2">
      <c r="A208" s="278" t="s">
        <v>370</v>
      </c>
      <c r="B208" s="279"/>
      <c r="C208" s="243" t="s">
        <v>238</v>
      </c>
      <c r="D208" s="243" t="s">
        <v>186</v>
      </c>
      <c r="E208" s="249" t="s">
        <v>371</v>
      </c>
      <c r="F208" s="250"/>
      <c r="G208" s="245">
        <v>100000</v>
      </c>
      <c r="H208" s="246">
        <v>100000</v>
      </c>
      <c r="I208" s="247">
        <v>0</v>
      </c>
      <c r="J208" s="247">
        <v>100000</v>
      </c>
      <c r="K208" s="247">
        <v>100000</v>
      </c>
      <c r="L208" s="247">
        <v>0</v>
      </c>
      <c r="M208" s="247">
        <v>100000</v>
      </c>
      <c r="N208" s="247">
        <v>100000</v>
      </c>
      <c r="O208" s="248">
        <v>0</v>
      </c>
    </row>
    <row r="209" spans="1:15" ht="45.75" customHeight="1" x14ac:dyDescent="0.2">
      <c r="A209" s="278" t="s">
        <v>372</v>
      </c>
      <c r="B209" s="279"/>
      <c r="C209" s="243" t="s">
        <v>238</v>
      </c>
      <c r="D209" s="243" t="s">
        <v>186</v>
      </c>
      <c r="E209" s="249" t="s">
        <v>373</v>
      </c>
      <c r="F209" s="250"/>
      <c r="G209" s="245">
        <v>100000</v>
      </c>
      <c r="H209" s="246">
        <v>100000</v>
      </c>
      <c r="I209" s="247">
        <v>0</v>
      </c>
      <c r="J209" s="247">
        <v>100000</v>
      </c>
      <c r="K209" s="247">
        <v>100000</v>
      </c>
      <c r="L209" s="247">
        <v>0</v>
      </c>
      <c r="M209" s="247">
        <v>100000</v>
      </c>
      <c r="N209" s="247">
        <v>100000</v>
      </c>
      <c r="O209" s="248">
        <v>0</v>
      </c>
    </row>
    <row r="210" spans="1:15" ht="23.25" customHeight="1" x14ac:dyDescent="0.2">
      <c r="A210" s="278" t="s">
        <v>273</v>
      </c>
      <c r="B210" s="279"/>
      <c r="C210" s="243" t="s">
        <v>238</v>
      </c>
      <c r="D210" s="243" t="s">
        <v>186</v>
      </c>
      <c r="E210" s="249" t="s">
        <v>373</v>
      </c>
      <c r="F210" s="249" t="s">
        <v>94</v>
      </c>
      <c r="G210" s="245">
        <v>100000</v>
      </c>
      <c r="H210" s="246">
        <v>100000</v>
      </c>
      <c r="I210" s="247">
        <v>0</v>
      </c>
      <c r="J210" s="247">
        <v>100000</v>
      </c>
      <c r="K210" s="247">
        <v>100000</v>
      </c>
      <c r="L210" s="247">
        <v>0</v>
      </c>
      <c r="M210" s="247">
        <v>100000</v>
      </c>
      <c r="N210" s="247">
        <v>100000</v>
      </c>
      <c r="O210" s="248">
        <v>0</v>
      </c>
    </row>
    <row r="211" spans="1:15" ht="23.25" customHeight="1" x14ac:dyDescent="0.2">
      <c r="A211" s="278" t="s">
        <v>187</v>
      </c>
      <c r="B211" s="279"/>
      <c r="C211" s="243" t="s">
        <v>238</v>
      </c>
      <c r="D211" s="243" t="s">
        <v>186</v>
      </c>
      <c r="E211" s="249" t="s">
        <v>373</v>
      </c>
      <c r="F211" s="249" t="s">
        <v>58</v>
      </c>
      <c r="G211" s="245">
        <v>100000</v>
      </c>
      <c r="H211" s="246">
        <v>100000</v>
      </c>
      <c r="I211" s="247">
        <v>0</v>
      </c>
      <c r="J211" s="247">
        <v>100000</v>
      </c>
      <c r="K211" s="247">
        <v>100000</v>
      </c>
      <c r="L211" s="247">
        <v>0</v>
      </c>
      <c r="M211" s="247">
        <v>100000</v>
      </c>
      <c r="N211" s="247">
        <v>100000</v>
      </c>
      <c r="O211" s="248">
        <v>0</v>
      </c>
    </row>
    <row r="212" spans="1:15" ht="15" customHeight="1" x14ac:dyDescent="0.2">
      <c r="A212" s="278" t="s">
        <v>906</v>
      </c>
      <c r="B212" s="279"/>
      <c r="C212" s="243" t="s">
        <v>238</v>
      </c>
      <c r="D212" s="243" t="s">
        <v>186</v>
      </c>
      <c r="E212" s="249" t="s">
        <v>756</v>
      </c>
      <c r="F212" s="249"/>
      <c r="G212" s="245">
        <v>4651170</v>
      </c>
      <c r="H212" s="246">
        <v>4651170</v>
      </c>
      <c r="I212" s="247">
        <v>0</v>
      </c>
      <c r="J212" s="247">
        <v>0</v>
      </c>
      <c r="K212" s="247">
        <v>0</v>
      </c>
      <c r="L212" s="247">
        <v>0</v>
      </c>
      <c r="M212" s="247">
        <v>0</v>
      </c>
      <c r="N212" s="247">
        <v>0</v>
      </c>
      <c r="O212" s="248">
        <v>0</v>
      </c>
    </row>
    <row r="213" spans="1:15" ht="23.25" customHeight="1" x14ac:dyDescent="0.2">
      <c r="A213" s="278" t="s">
        <v>907</v>
      </c>
      <c r="B213" s="279"/>
      <c r="C213" s="243" t="s">
        <v>238</v>
      </c>
      <c r="D213" s="243" t="s">
        <v>186</v>
      </c>
      <c r="E213" s="249" t="s">
        <v>908</v>
      </c>
      <c r="F213" s="250"/>
      <c r="G213" s="245">
        <v>4651170</v>
      </c>
      <c r="H213" s="246">
        <v>4651170</v>
      </c>
      <c r="I213" s="247">
        <v>0</v>
      </c>
      <c r="J213" s="247">
        <v>0</v>
      </c>
      <c r="K213" s="247">
        <v>0</v>
      </c>
      <c r="L213" s="247">
        <v>0</v>
      </c>
      <c r="M213" s="247">
        <v>0</v>
      </c>
      <c r="N213" s="247">
        <v>0</v>
      </c>
      <c r="O213" s="248">
        <v>0</v>
      </c>
    </row>
    <row r="214" spans="1:15" ht="34.5" customHeight="1" x14ac:dyDescent="0.2">
      <c r="A214" s="278" t="s">
        <v>958</v>
      </c>
      <c r="B214" s="279"/>
      <c r="C214" s="243" t="s">
        <v>238</v>
      </c>
      <c r="D214" s="243" t="s">
        <v>186</v>
      </c>
      <c r="E214" s="249" t="s">
        <v>959</v>
      </c>
      <c r="F214" s="250"/>
      <c r="G214" s="245">
        <v>4651170</v>
      </c>
      <c r="H214" s="246">
        <v>4651170</v>
      </c>
      <c r="I214" s="247">
        <v>0</v>
      </c>
      <c r="J214" s="247">
        <v>0</v>
      </c>
      <c r="K214" s="247">
        <v>0</v>
      </c>
      <c r="L214" s="247">
        <v>0</v>
      </c>
      <c r="M214" s="247">
        <v>0</v>
      </c>
      <c r="N214" s="247">
        <v>0</v>
      </c>
      <c r="O214" s="248">
        <v>0</v>
      </c>
    </row>
    <row r="215" spans="1:15" ht="23.25" customHeight="1" x14ac:dyDescent="0.2">
      <c r="A215" s="278" t="s">
        <v>273</v>
      </c>
      <c r="B215" s="279"/>
      <c r="C215" s="243" t="s">
        <v>238</v>
      </c>
      <c r="D215" s="243" t="s">
        <v>186</v>
      </c>
      <c r="E215" s="249" t="s">
        <v>959</v>
      </c>
      <c r="F215" s="249" t="s">
        <v>94</v>
      </c>
      <c r="G215" s="245">
        <v>4651170</v>
      </c>
      <c r="H215" s="246">
        <v>4651170</v>
      </c>
      <c r="I215" s="247">
        <v>0</v>
      </c>
      <c r="J215" s="247">
        <v>0</v>
      </c>
      <c r="K215" s="247">
        <v>0</v>
      </c>
      <c r="L215" s="247">
        <v>0</v>
      </c>
      <c r="M215" s="247">
        <v>0</v>
      </c>
      <c r="N215" s="247">
        <v>0</v>
      </c>
      <c r="O215" s="248">
        <v>0</v>
      </c>
    </row>
    <row r="216" spans="1:15" ht="23.25" customHeight="1" x14ac:dyDescent="0.2">
      <c r="A216" s="278" t="s">
        <v>187</v>
      </c>
      <c r="B216" s="279"/>
      <c r="C216" s="243" t="s">
        <v>238</v>
      </c>
      <c r="D216" s="243" t="s">
        <v>186</v>
      </c>
      <c r="E216" s="249" t="s">
        <v>959</v>
      </c>
      <c r="F216" s="249" t="s">
        <v>58</v>
      </c>
      <c r="G216" s="245">
        <v>4651170</v>
      </c>
      <c r="H216" s="246">
        <v>4651170</v>
      </c>
      <c r="I216" s="247">
        <v>0</v>
      </c>
      <c r="J216" s="247">
        <v>0</v>
      </c>
      <c r="K216" s="247">
        <v>0</v>
      </c>
      <c r="L216" s="247">
        <v>0</v>
      </c>
      <c r="M216" s="247">
        <v>0</v>
      </c>
      <c r="N216" s="247">
        <v>0</v>
      </c>
      <c r="O216" s="248">
        <v>0</v>
      </c>
    </row>
    <row r="217" spans="1:15" ht="15" customHeight="1" x14ac:dyDescent="0.2">
      <c r="A217" s="278" t="s">
        <v>260</v>
      </c>
      <c r="B217" s="279"/>
      <c r="C217" s="243" t="s">
        <v>238</v>
      </c>
      <c r="D217" s="243" t="s">
        <v>186</v>
      </c>
      <c r="E217" s="249" t="s">
        <v>795</v>
      </c>
      <c r="F217" s="249"/>
      <c r="G217" s="245">
        <v>15600</v>
      </c>
      <c r="H217" s="246">
        <v>0</v>
      </c>
      <c r="I217" s="247">
        <v>15600</v>
      </c>
      <c r="J217" s="247">
        <v>3227106</v>
      </c>
      <c r="K217" s="247">
        <v>0</v>
      </c>
      <c r="L217" s="247">
        <v>3227106</v>
      </c>
      <c r="M217" s="247">
        <v>70616</v>
      </c>
      <c r="N217" s="247">
        <v>0</v>
      </c>
      <c r="O217" s="248">
        <v>70616</v>
      </c>
    </row>
    <row r="218" spans="1:15" ht="34.5" customHeight="1" x14ac:dyDescent="0.2">
      <c r="A218" s="278" t="s">
        <v>378</v>
      </c>
      <c r="B218" s="279"/>
      <c r="C218" s="243" t="s">
        <v>238</v>
      </c>
      <c r="D218" s="243" t="s">
        <v>186</v>
      </c>
      <c r="E218" s="249" t="s">
        <v>796</v>
      </c>
      <c r="F218" s="250"/>
      <c r="G218" s="245">
        <v>15600</v>
      </c>
      <c r="H218" s="246">
        <v>0</v>
      </c>
      <c r="I218" s="247">
        <v>15600</v>
      </c>
      <c r="J218" s="247">
        <v>3227106</v>
      </c>
      <c r="K218" s="247">
        <v>0</v>
      </c>
      <c r="L218" s="247">
        <v>3227106</v>
      </c>
      <c r="M218" s="247">
        <v>70616</v>
      </c>
      <c r="N218" s="247">
        <v>0</v>
      </c>
      <c r="O218" s="248">
        <v>70616</v>
      </c>
    </row>
    <row r="219" spans="1:15" ht="34.5" customHeight="1" x14ac:dyDescent="0.2">
      <c r="A219" s="278" t="s">
        <v>797</v>
      </c>
      <c r="B219" s="279"/>
      <c r="C219" s="243" t="s">
        <v>238</v>
      </c>
      <c r="D219" s="243" t="s">
        <v>186</v>
      </c>
      <c r="E219" s="249" t="s">
        <v>798</v>
      </c>
      <c r="F219" s="250"/>
      <c r="G219" s="245">
        <v>15600</v>
      </c>
      <c r="H219" s="246">
        <v>0</v>
      </c>
      <c r="I219" s="247">
        <v>15600</v>
      </c>
      <c r="J219" s="247">
        <v>3227106</v>
      </c>
      <c r="K219" s="247">
        <v>0</v>
      </c>
      <c r="L219" s="247">
        <v>3227106</v>
      </c>
      <c r="M219" s="247">
        <v>70616</v>
      </c>
      <c r="N219" s="247">
        <v>0</v>
      </c>
      <c r="O219" s="248">
        <v>70616</v>
      </c>
    </row>
    <row r="220" spans="1:15" ht="23.25" customHeight="1" x14ac:dyDescent="0.2">
      <c r="A220" s="278" t="s">
        <v>273</v>
      </c>
      <c r="B220" s="279"/>
      <c r="C220" s="243" t="s">
        <v>238</v>
      </c>
      <c r="D220" s="243" t="s">
        <v>186</v>
      </c>
      <c r="E220" s="249" t="s">
        <v>798</v>
      </c>
      <c r="F220" s="249" t="s">
        <v>94</v>
      </c>
      <c r="G220" s="245">
        <v>15600</v>
      </c>
      <c r="H220" s="246">
        <v>0</v>
      </c>
      <c r="I220" s="247">
        <v>15600</v>
      </c>
      <c r="J220" s="247">
        <v>3227106</v>
      </c>
      <c r="K220" s="247">
        <v>0</v>
      </c>
      <c r="L220" s="247">
        <v>3227106</v>
      </c>
      <c r="M220" s="247">
        <v>70616</v>
      </c>
      <c r="N220" s="247">
        <v>0</v>
      </c>
      <c r="O220" s="248">
        <v>70616</v>
      </c>
    </row>
    <row r="221" spans="1:15" ht="23.25" customHeight="1" x14ac:dyDescent="0.2">
      <c r="A221" s="278" t="s">
        <v>187</v>
      </c>
      <c r="B221" s="279"/>
      <c r="C221" s="243" t="s">
        <v>238</v>
      </c>
      <c r="D221" s="243" t="s">
        <v>186</v>
      </c>
      <c r="E221" s="249" t="s">
        <v>798</v>
      </c>
      <c r="F221" s="249" t="s">
        <v>58</v>
      </c>
      <c r="G221" s="245">
        <v>15600</v>
      </c>
      <c r="H221" s="246">
        <v>0</v>
      </c>
      <c r="I221" s="247">
        <v>15600</v>
      </c>
      <c r="J221" s="247">
        <v>3227106</v>
      </c>
      <c r="K221" s="247">
        <v>0</v>
      </c>
      <c r="L221" s="247">
        <v>3227106</v>
      </c>
      <c r="M221" s="247">
        <v>70616</v>
      </c>
      <c r="N221" s="247">
        <v>0</v>
      </c>
      <c r="O221" s="248">
        <v>70616</v>
      </c>
    </row>
    <row r="222" spans="1:15" ht="23.25" customHeight="1" x14ac:dyDescent="0.2">
      <c r="A222" s="278" t="s">
        <v>930</v>
      </c>
      <c r="B222" s="279"/>
      <c r="C222" s="243" t="s">
        <v>238</v>
      </c>
      <c r="D222" s="243" t="s">
        <v>186</v>
      </c>
      <c r="E222" s="243" t="s">
        <v>319</v>
      </c>
      <c r="F222" s="243"/>
      <c r="G222" s="245">
        <v>293908400</v>
      </c>
      <c r="H222" s="246">
        <v>293908400</v>
      </c>
      <c r="I222" s="247">
        <v>0</v>
      </c>
      <c r="J222" s="247">
        <v>285757400</v>
      </c>
      <c r="K222" s="247">
        <v>285757400</v>
      </c>
      <c r="L222" s="247">
        <v>0</v>
      </c>
      <c r="M222" s="247">
        <v>285757400</v>
      </c>
      <c r="N222" s="247">
        <v>285757400</v>
      </c>
      <c r="O222" s="248">
        <v>0</v>
      </c>
    </row>
    <row r="223" spans="1:15" ht="45.75" customHeight="1" x14ac:dyDescent="0.2">
      <c r="A223" s="278" t="s">
        <v>827</v>
      </c>
      <c r="B223" s="279"/>
      <c r="C223" s="243" t="s">
        <v>238</v>
      </c>
      <c r="D223" s="243" t="s">
        <v>186</v>
      </c>
      <c r="E223" s="249" t="s">
        <v>379</v>
      </c>
      <c r="F223" s="249"/>
      <c r="G223" s="245">
        <v>7103000</v>
      </c>
      <c r="H223" s="246">
        <v>7103000</v>
      </c>
      <c r="I223" s="247">
        <v>0</v>
      </c>
      <c r="J223" s="247">
        <v>1320000</v>
      </c>
      <c r="K223" s="247">
        <v>1320000</v>
      </c>
      <c r="L223" s="247">
        <v>0</v>
      </c>
      <c r="M223" s="247">
        <v>1320000</v>
      </c>
      <c r="N223" s="247">
        <v>1320000</v>
      </c>
      <c r="O223" s="248">
        <v>0</v>
      </c>
    </row>
    <row r="224" spans="1:15" ht="34.5" customHeight="1" x14ac:dyDescent="0.2">
      <c r="A224" s="278" t="s">
        <v>1382</v>
      </c>
      <c r="B224" s="279"/>
      <c r="C224" s="243" t="s">
        <v>238</v>
      </c>
      <c r="D224" s="243" t="s">
        <v>186</v>
      </c>
      <c r="E224" s="249" t="s">
        <v>1383</v>
      </c>
      <c r="F224" s="250"/>
      <c r="G224" s="245">
        <v>5783000</v>
      </c>
      <c r="H224" s="246">
        <v>5783000</v>
      </c>
      <c r="I224" s="247">
        <v>0</v>
      </c>
      <c r="J224" s="247">
        <v>0</v>
      </c>
      <c r="K224" s="247">
        <v>0</v>
      </c>
      <c r="L224" s="247">
        <v>0</v>
      </c>
      <c r="M224" s="247">
        <v>0</v>
      </c>
      <c r="N224" s="247">
        <v>0</v>
      </c>
      <c r="O224" s="248">
        <v>0</v>
      </c>
    </row>
    <row r="225" spans="1:15" ht="34.5" customHeight="1" x14ac:dyDescent="0.2">
      <c r="A225" s="278" t="s">
        <v>1384</v>
      </c>
      <c r="B225" s="279"/>
      <c r="C225" s="243" t="s">
        <v>238</v>
      </c>
      <c r="D225" s="243" t="s">
        <v>186</v>
      </c>
      <c r="E225" s="249" t="s">
        <v>1385</v>
      </c>
      <c r="F225" s="250"/>
      <c r="G225" s="245">
        <v>5783000</v>
      </c>
      <c r="H225" s="246">
        <v>5783000</v>
      </c>
      <c r="I225" s="247">
        <v>0</v>
      </c>
      <c r="J225" s="247">
        <v>0</v>
      </c>
      <c r="K225" s="247">
        <v>0</v>
      </c>
      <c r="L225" s="247">
        <v>0</v>
      </c>
      <c r="M225" s="247">
        <v>0</v>
      </c>
      <c r="N225" s="247">
        <v>0</v>
      </c>
      <c r="O225" s="248">
        <v>0</v>
      </c>
    </row>
    <row r="226" spans="1:15" ht="23.25" customHeight="1" x14ac:dyDescent="0.2">
      <c r="A226" s="278" t="s">
        <v>85</v>
      </c>
      <c r="B226" s="279"/>
      <c r="C226" s="243" t="s">
        <v>238</v>
      </c>
      <c r="D226" s="243" t="s">
        <v>186</v>
      </c>
      <c r="E226" s="249" t="s">
        <v>1385</v>
      </c>
      <c r="F226" s="249" t="s">
        <v>84</v>
      </c>
      <c r="G226" s="245">
        <v>5783000</v>
      </c>
      <c r="H226" s="246">
        <v>5783000</v>
      </c>
      <c r="I226" s="247">
        <v>0</v>
      </c>
      <c r="J226" s="247">
        <v>0</v>
      </c>
      <c r="K226" s="247">
        <v>0</v>
      </c>
      <c r="L226" s="247">
        <v>0</v>
      </c>
      <c r="M226" s="247">
        <v>0</v>
      </c>
      <c r="N226" s="247">
        <v>0</v>
      </c>
      <c r="O226" s="248">
        <v>0</v>
      </c>
    </row>
    <row r="227" spans="1:15" ht="15" customHeight="1" x14ac:dyDescent="0.2">
      <c r="A227" s="278" t="s">
        <v>49</v>
      </c>
      <c r="B227" s="279"/>
      <c r="C227" s="243" t="s">
        <v>238</v>
      </c>
      <c r="D227" s="243" t="s">
        <v>186</v>
      </c>
      <c r="E227" s="249" t="s">
        <v>1385</v>
      </c>
      <c r="F227" s="249" t="s">
        <v>116</v>
      </c>
      <c r="G227" s="245">
        <v>5783000</v>
      </c>
      <c r="H227" s="246">
        <v>5783000</v>
      </c>
      <c r="I227" s="247">
        <v>0</v>
      </c>
      <c r="J227" s="247">
        <v>0</v>
      </c>
      <c r="K227" s="247">
        <v>0</v>
      </c>
      <c r="L227" s="247">
        <v>0</v>
      </c>
      <c r="M227" s="247">
        <v>0</v>
      </c>
      <c r="N227" s="247">
        <v>0</v>
      </c>
      <c r="O227" s="248">
        <v>0</v>
      </c>
    </row>
    <row r="228" spans="1:15" ht="45.75" customHeight="1" x14ac:dyDescent="0.2">
      <c r="A228" s="278" t="s">
        <v>1160</v>
      </c>
      <c r="B228" s="279"/>
      <c r="C228" s="243" t="s">
        <v>238</v>
      </c>
      <c r="D228" s="243" t="s">
        <v>186</v>
      </c>
      <c r="E228" s="249" t="s">
        <v>380</v>
      </c>
      <c r="F228" s="250"/>
      <c r="G228" s="245">
        <v>1320000</v>
      </c>
      <c r="H228" s="246">
        <v>1320000</v>
      </c>
      <c r="I228" s="247">
        <v>0</v>
      </c>
      <c r="J228" s="247">
        <v>1320000</v>
      </c>
      <c r="K228" s="247">
        <v>1320000</v>
      </c>
      <c r="L228" s="247">
        <v>0</v>
      </c>
      <c r="M228" s="247">
        <v>1320000</v>
      </c>
      <c r="N228" s="247">
        <v>1320000</v>
      </c>
      <c r="O228" s="248">
        <v>0</v>
      </c>
    </row>
    <row r="229" spans="1:15" ht="79.5" customHeight="1" x14ac:dyDescent="0.2">
      <c r="A229" s="278" t="s">
        <v>1161</v>
      </c>
      <c r="B229" s="279"/>
      <c r="C229" s="243" t="s">
        <v>238</v>
      </c>
      <c r="D229" s="243" t="s">
        <v>186</v>
      </c>
      <c r="E229" s="249" t="s">
        <v>1070</v>
      </c>
      <c r="F229" s="250"/>
      <c r="G229" s="245">
        <v>1320000</v>
      </c>
      <c r="H229" s="246">
        <v>1320000</v>
      </c>
      <c r="I229" s="247">
        <v>0</v>
      </c>
      <c r="J229" s="247">
        <v>1320000</v>
      </c>
      <c r="K229" s="247">
        <v>1320000</v>
      </c>
      <c r="L229" s="247">
        <v>0</v>
      </c>
      <c r="M229" s="247">
        <v>1320000</v>
      </c>
      <c r="N229" s="247">
        <v>1320000</v>
      </c>
      <c r="O229" s="248">
        <v>0</v>
      </c>
    </row>
    <row r="230" spans="1:15" ht="23.25" customHeight="1" x14ac:dyDescent="0.2">
      <c r="A230" s="278" t="s">
        <v>85</v>
      </c>
      <c r="B230" s="279"/>
      <c r="C230" s="243" t="s">
        <v>238</v>
      </c>
      <c r="D230" s="243" t="s">
        <v>186</v>
      </c>
      <c r="E230" s="249" t="s">
        <v>1070</v>
      </c>
      <c r="F230" s="249" t="s">
        <v>84</v>
      </c>
      <c r="G230" s="245">
        <v>1320000</v>
      </c>
      <c r="H230" s="246">
        <v>1320000</v>
      </c>
      <c r="I230" s="247">
        <v>0</v>
      </c>
      <c r="J230" s="247">
        <v>1320000</v>
      </c>
      <c r="K230" s="247">
        <v>1320000</v>
      </c>
      <c r="L230" s="247">
        <v>0</v>
      </c>
      <c r="M230" s="247">
        <v>1320000</v>
      </c>
      <c r="N230" s="247">
        <v>1320000</v>
      </c>
      <c r="O230" s="248">
        <v>0</v>
      </c>
    </row>
    <row r="231" spans="1:15" ht="15" customHeight="1" x14ac:dyDescent="0.2">
      <c r="A231" s="278" t="s">
        <v>49</v>
      </c>
      <c r="B231" s="279"/>
      <c r="C231" s="243" t="s">
        <v>238</v>
      </c>
      <c r="D231" s="243" t="s">
        <v>186</v>
      </c>
      <c r="E231" s="249" t="s">
        <v>1070</v>
      </c>
      <c r="F231" s="249" t="s">
        <v>116</v>
      </c>
      <c r="G231" s="245">
        <v>1320000</v>
      </c>
      <c r="H231" s="246">
        <v>1320000</v>
      </c>
      <c r="I231" s="247">
        <v>0</v>
      </c>
      <c r="J231" s="247">
        <v>1320000</v>
      </c>
      <c r="K231" s="247">
        <v>1320000</v>
      </c>
      <c r="L231" s="247">
        <v>0</v>
      </c>
      <c r="M231" s="247">
        <v>1320000</v>
      </c>
      <c r="N231" s="247">
        <v>1320000</v>
      </c>
      <c r="O231" s="248">
        <v>0</v>
      </c>
    </row>
    <row r="232" spans="1:15" ht="15" customHeight="1" x14ac:dyDescent="0.2">
      <c r="A232" s="278" t="s">
        <v>260</v>
      </c>
      <c r="B232" s="279"/>
      <c r="C232" s="243" t="s">
        <v>238</v>
      </c>
      <c r="D232" s="243" t="s">
        <v>186</v>
      </c>
      <c r="E232" s="249" t="s">
        <v>799</v>
      </c>
      <c r="F232" s="249"/>
      <c r="G232" s="245">
        <v>286805400</v>
      </c>
      <c r="H232" s="246">
        <v>286805400</v>
      </c>
      <c r="I232" s="247">
        <v>0</v>
      </c>
      <c r="J232" s="247">
        <v>284437400</v>
      </c>
      <c r="K232" s="247">
        <v>284437400</v>
      </c>
      <c r="L232" s="247">
        <v>0</v>
      </c>
      <c r="M232" s="247">
        <v>284437400</v>
      </c>
      <c r="N232" s="247">
        <v>284437400</v>
      </c>
      <c r="O232" s="248">
        <v>0</v>
      </c>
    </row>
    <row r="233" spans="1:15" ht="23.25" customHeight="1" x14ac:dyDescent="0.2">
      <c r="A233" s="278" t="s">
        <v>156</v>
      </c>
      <c r="B233" s="279"/>
      <c r="C233" s="243" t="s">
        <v>238</v>
      </c>
      <c r="D233" s="243" t="s">
        <v>186</v>
      </c>
      <c r="E233" s="249" t="s">
        <v>800</v>
      </c>
      <c r="F233" s="250"/>
      <c r="G233" s="245">
        <v>286805400</v>
      </c>
      <c r="H233" s="246">
        <v>286805400</v>
      </c>
      <c r="I233" s="247">
        <v>0</v>
      </c>
      <c r="J233" s="247">
        <v>284437400</v>
      </c>
      <c r="K233" s="247">
        <v>284437400</v>
      </c>
      <c r="L233" s="247">
        <v>0</v>
      </c>
      <c r="M233" s="247">
        <v>284437400</v>
      </c>
      <c r="N233" s="247">
        <v>284437400</v>
      </c>
      <c r="O233" s="248">
        <v>0</v>
      </c>
    </row>
    <row r="234" spans="1:15" ht="34.5" customHeight="1" x14ac:dyDescent="0.2">
      <c r="A234" s="278" t="s">
        <v>381</v>
      </c>
      <c r="B234" s="279"/>
      <c r="C234" s="243" t="s">
        <v>238</v>
      </c>
      <c r="D234" s="243" t="s">
        <v>186</v>
      </c>
      <c r="E234" s="249" t="s">
        <v>801</v>
      </c>
      <c r="F234" s="250"/>
      <c r="G234" s="245">
        <v>286805400</v>
      </c>
      <c r="H234" s="246">
        <v>286805400</v>
      </c>
      <c r="I234" s="247">
        <v>0</v>
      </c>
      <c r="J234" s="247">
        <v>284437400</v>
      </c>
      <c r="K234" s="247">
        <v>284437400</v>
      </c>
      <c r="L234" s="247">
        <v>0</v>
      </c>
      <c r="M234" s="247">
        <v>284437400</v>
      </c>
      <c r="N234" s="247">
        <v>284437400</v>
      </c>
      <c r="O234" s="248">
        <v>0</v>
      </c>
    </row>
    <row r="235" spans="1:15" ht="23.25" customHeight="1" x14ac:dyDescent="0.2">
      <c r="A235" s="278" t="s">
        <v>85</v>
      </c>
      <c r="B235" s="279"/>
      <c r="C235" s="243" t="s">
        <v>238</v>
      </c>
      <c r="D235" s="243" t="s">
        <v>186</v>
      </c>
      <c r="E235" s="249" t="s">
        <v>801</v>
      </c>
      <c r="F235" s="249" t="s">
        <v>84</v>
      </c>
      <c r="G235" s="245">
        <v>286805400</v>
      </c>
      <c r="H235" s="246">
        <v>286805400</v>
      </c>
      <c r="I235" s="247">
        <v>0</v>
      </c>
      <c r="J235" s="247">
        <v>284437400</v>
      </c>
      <c r="K235" s="247">
        <v>284437400</v>
      </c>
      <c r="L235" s="247">
        <v>0</v>
      </c>
      <c r="M235" s="247">
        <v>284437400</v>
      </c>
      <c r="N235" s="247">
        <v>284437400</v>
      </c>
      <c r="O235" s="248">
        <v>0</v>
      </c>
    </row>
    <row r="236" spans="1:15" ht="15" customHeight="1" x14ac:dyDescent="0.2">
      <c r="A236" s="278" t="s">
        <v>49</v>
      </c>
      <c r="B236" s="279"/>
      <c r="C236" s="243" t="s">
        <v>238</v>
      </c>
      <c r="D236" s="243" t="s">
        <v>186</v>
      </c>
      <c r="E236" s="249" t="s">
        <v>801</v>
      </c>
      <c r="F236" s="249" t="s">
        <v>116</v>
      </c>
      <c r="G236" s="245">
        <v>286805400</v>
      </c>
      <c r="H236" s="246">
        <v>286805400</v>
      </c>
      <c r="I236" s="247">
        <v>0</v>
      </c>
      <c r="J236" s="247">
        <v>284437400</v>
      </c>
      <c r="K236" s="247">
        <v>284437400</v>
      </c>
      <c r="L236" s="247">
        <v>0</v>
      </c>
      <c r="M236" s="247">
        <v>284437400</v>
      </c>
      <c r="N236" s="247">
        <v>284437400</v>
      </c>
      <c r="O236" s="248">
        <v>0</v>
      </c>
    </row>
    <row r="237" spans="1:15" ht="23.25" customHeight="1" x14ac:dyDescent="0.2">
      <c r="A237" s="278" t="s">
        <v>999</v>
      </c>
      <c r="B237" s="279"/>
      <c r="C237" s="243" t="s">
        <v>238</v>
      </c>
      <c r="D237" s="243" t="s">
        <v>186</v>
      </c>
      <c r="E237" s="243" t="s">
        <v>382</v>
      </c>
      <c r="F237" s="243"/>
      <c r="G237" s="245">
        <v>37389799.969999999</v>
      </c>
      <c r="H237" s="246">
        <v>37389799.969999999</v>
      </c>
      <c r="I237" s="247">
        <v>0</v>
      </c>
      <c r="J237" s="247">
        <v>38949600</v>
      </c>
      <c r="K237" s="247">
        <v>38949600</v>
      </c>
      <c r="L237" s="247">
        <v>0</v>
      </c>
      <c r="M237" s="247">
        <v>38949600</v>
      </c>
      <c r="N237" s="247">
        <v>38949600</v>
      </c>
      <c r="O237" s="248">
        <v>0</v>
      </c>
    </row>
    <row r="238" spans="1:15" ht="15" customHeight="1" x14ac:dyDescent="0.2">
      <c r="A238" s="278" t="s">
        <v>260</v>
      </c>
      <c r="B238" s="279"/>
      <c r="C238" s="243" t="s">
        <v>238</v>
      </c>
      <c r="D238" s="243" t="s">
        <v>186</v>
      </c>
      <c r="E238" s="249" t="s">
        <v>383</v>
      </c>
      <c r="F238" s="249"/>
      <c r="G238" s="245">
        <v>37389799.969999999</v>
      </c>
      <c r="H238" s="246">
        <v>37389799.969999999</v>
      </c>
      <c r="I238" s="247">
        <v>0</v>
      </c>
      <c r="J238" s="247">
        <v>38949600</v>
      </c>
      <c r="K238" s="247">
        <v>38949600</v>
      </c>
      <c r="L238" s="247">
        <v>0</v>
      </c>
      <c r="M238" s="247">
        <v>38949600</v>
      </c>
      <c r="N238" s="247">
        <v>38949600</v>
      </c>
      <c r="O238" s="248">
        <v>0</v>
      </c>
    </row>
    <row r="239" spans="1:15" ht="23.25" customHeight="1" x14ac:dyDescent="0.2">
      <c r="A239" s="278" t="s">
        <v>156</v>
      </c>
      <c r="B239" s="279"/>
      <c r="C239" s="243" t="s">
        <v>238</v>
      </c>
      <c r="D239" s="243" t="s">
        <v>186</v>
      </c>
      <c r="E239" s="249" t="s">
        <v>384</v>
      </c>
      <c r="F239" s="250"/>
      <c r="G239" s="245">
        <v>37389799.969999999</v>
      </c>
      <c r="H239" s="246">
        <v>37389799.969999999</v>
      </c>
      <c r="I239" s="247">
        <v>0</v>
      </c>
      <c r="J239" s="247">
        <v>38949600</v>
      </c>
      <c r="K239" s="247">
        <v>38949600</v>
      </c>
      <c r="L239" s="247">
        <v>0</v>
      </c>
      <c r="M239" s="247">
        <v>38949600</v>
      </c>
      <c r="N239" s="247">
        <v>38949600</v>
      </c>
      <c r="O239" s="248">
        <v>0</v>
      </c>
    </row>
    <row r="240" spans="1:15" ht="23.25" customHeight="1" x14ac:dyDescent="0.2">
      <c r="A240" s="278" t="s">
        <v>385</v>
      </c>
      <c r="B240" s="279"/>
      <c r="C240" s="243" t="s">
        <v>238</v>
      </c>
      <c r="D240" s="243" t="s">
        <v>186</v>
      </c>
      <c r="E240" s="249" t="s">
        <v>386</v>
      </c>
      <c r="F240" s="250"/>
      <c r="G240" s="245">
        <v>37389799.969999999</v>
      </c>
      <c r="H240" s="246">
        <v>37389799.969999999</v>
      </c>
      <c r="I240" s="247">
        <v>0</v>
      </c>
      <c r="J240" s="247">
        <v>38949600</v>
      </c>
      <c r="K240" s="247">
        <v>38949600</v>
      </c>
      <c r="L240" s="247">
        <v>0</v>
      </c>
      <c r="M240" s="247">
        <v>38949600</v>
      </c>
      <c r="N240" s="247">
        <v>38949600</v>
      </c>
      <c r="O240" s="248">
        <v>0</v>
      </c>
    </row>
    <row r="241" spans="1:15" ht="45.75" customHeight="1" x14ac:dyDescent="0.2">
      <c r="A241" s="278" t="s">
        <v>291</v>
      </c>
      <c r="B241" s="279"/>
      <c r="C241" s="243" t="s">
        <v>238</v>
      </c>
      <c r="D241" s="243" t="s">
        <v>186</v>
      </c>
      <c r="E241" s="249" t="s">
        <v>386</v>
      </c>
      <c r="F241" s="249" t="s">
        <v>195</v>
      </c>
      <c r="G241" s="245">
        <v>34529900</v>
      </c>
      <c r="H241" s="246">
        <v>34529900</v>
      </c>
      <c r="I241" s="247">
        <v>0</v>
      </c>
      <c r="J241" s="247">
        <v>36294900</v>
      </c>
      <c r="K241" s="247">
        <v>36294900</v>
      </c>
      <c r="L241" s="247">
        <v>0</v>
      </c>
      <c r="M241" s="247">
        <v>36294900</v>
      </c>
      <c r="N241" s="247">
        <v>36294900</v>
      </c>
      <c r="O241" s="248">
        <v>0</v>
      </c>
    </row>
    <row r="242" spans="1:15" ht="15" customHeight="1" x14ac:dyDescent="0.2">
      <c r="A242" s="278" t="s">
        <v>248</v>
      </c>
      <c r="B242" s="279"/>
      <c r="C242" s="243" t="s">
        <v>238</v>
      </c>
      <c r="D242" s="243" t="s">
        <v>186</v>
      </c>
      <c r="E242" s="249" t="s">
        <v>386</v>
      </c>
      <c r="F242" s="249" t="s">
        <v>249</v>
      </c>
      <c r="G242" s="245">
        <v>34529900</v>
      </c>
      <c r="H242" s="246">
        <v>34529900</v>
      </c>
      <c r="I242" s="247">
        <v>0</v>
      </c>
      <c r="J242" s="247">
        <v>36294900</v>
      </c>
      <c r="K242" s="247">
        <v>36294900</v>
      </c>
      <c r="L242" s="247">
        <v>0</v>
      </c>
      <c r="M242" s="247">
        <v>36294900</v>
      </c>
      <c r="N242" s="247">
        <v>36294900</v>
      </c>
      <c r="O242" s="248">
        <v>0</v>
      </c>
    </row>
    <row r="243" spans="1:15" ht="23.25" customHeight="1" x14ac:dyDescent="0.2">
      <c r="A243" s="278" t="s">
        <v>273</v>
      </c>
      <c r="B243" s="279"/>
      <c r="C243" s="243" t="s">
        <v>238</v>
      </c>
      <c r="D243" s="243" t="s">
        <v>186</v>
      </c>
      <c r="E243" s="249" t="s">
        <v>386</v>
      </c>
      <c r="F243" s="249" t="s">
        <v>94</v>
      </c>
      <c r="G243" s="245">
        <v>2216899.9700000002</v>
      </c>
      <c r="H243" s="246">
        <v>2216899.9700000002</v>
      </c>
      <c r="I243" s="247">
        <v>0</v>
      </c>
      <c r="J243" s="247">
        <v>2246700</v>
      </c>
      <c r="K243" s="247">
        <v>2246700</v>
      </c>
      <c r="L243" s="247">
        <v>0</v>
      </c>
      <c r="M243" s="247">
        <v>2246700</v>
      </c>
      <c r="N243" s="247">
        <v>2246700</v>
      </c>
      <c r="O243" s="248">
        <v>0</v>
      </c>
    </row>
    <row r="244" spans="1:15" ht="23.25" customHeight="1" x14ac:dyDescent="0.2">
      <c r="A244" s="278" t="s">
        <v>187</v>
      </c>
      <c r="B244" s="279"/>
      <c r="C244" s="243" t="s">
        <v>238</v>
      </c>
      <c r="D244" s="243" t="s">
        <v>186</v>
      </c>
      <c r="E244" s="249" t="s">
        <v>386</v>
      </c>
      <c r="F244" s="249" t="s">
        <v>58</v>
      </c>
      <c r="G244" s="245">
        <v>2216899.9700000002</v>
      </c>
      <c r="H244" s="246">
        <v>2216899.9700000002</v>
      </c>
      <c r="I244" s="247">
        <v>0</v>
      </c>
      <c r="J244" s="247">
        <v>2246700</v>
      </c>
      <c r="K244" s="247">
        <v>2246700</v>
      </c>
      <c r="L244" s="247">
        <v>0</v>
      </c>
      <c r="M244" s="247">
        <v>2246700</v>
      </c>
      <c r="N244" s="247">
        <v>2246700</v>
      </c>
      <c r="O244" s="248">
        <v>0</v>
      </c>
    </row>
    <row r="245" spans="1:15" ht="15" customHeight="1" x14ac:dyDescent="0.2">
      <c r="A245" s="278" t="s">
        <v>200</v>
      </c>
      <c r="B245" s="279"/>
      <c r="C245" s="243" t="s">
        <v>238</v>
      </c>
      <c r="D245" s="243" t="s">
        <v>186</v>
      </c>
      <c r="E245" s="249" t="s">
        <v>386</v>
      </c>
      <c r="F245" s="249" t="s">
        <v>201</v>
      </c>
      <c r="G245" s="245">
        <v>643000</v>
      </c>
      <c r="H245" s="246">
        <v>643000</v>
      </c>
      <c r="I245" s="247">
        <v>0</v>
      </c>
      <c r="J245" s="247">
        <v>408000</v>
      </c>
      <c r="K245" s="247">
        <v>408000</v>
      </c>
      <c r="L245" s="247">
        <v>0</v>
      </c>
      <c r="M245" s="247">
        <v>408000</v>
      </c>
      <c r="N245" s="247">
        <v>408000</v>
      </c>
      <c r="O245" s="248">
        <v>0</v>
      </c>
    </row>
    <row r="246" spans="1:15" ht="15" customHeight="1" x14ac:dyDescent="0.2">
      <c r="A246" s="278" t="s">
        <v>73</v>
      </c>
      <c r="B246" s="279"/>
      <c r="C246" s="243" t="s">
        <v>238</v>
      </c>
      <c r="D246" s="243" t="s">
        <v>186</v>
      </c>
      <c r="E246" s="249" t="s">
        <v>386</v>
      </c>
      <c r="F246" s="249" t="s">
        <v>74</v>
      </c>
      <c r="G246" s="245">
        <v>643000</v>
      </c>
      <c r="H246" s="246">
        <v>643000</v>
      </c>
      <c r="I246" s="247">
        <v>0</v>
      </c>
      <c r="J246" s="247">
        <v>408000</v>
      </c>
      <c r="K246" s="247">
        <v>408000</v>
      </c>
      <c r="L246" s="247">
        <v>0</v>
      </c>
      <c r="M246" s="247">
        <v>408000</v>
      </c>
      <c r="N246" s="247">
        <v>408000</v>
      </c>
      <c r="O246" s="248">
        <v>0</v>
      </c>
    </row>
    <row r="247" spans="1:15" ht="15" customHeight="1" x14ac:dyDescent="0.2">
      <c r="A247" s="278" t="s">
        <v>335</v>
      </c>
      <c r="B247" s="279"/>
      <c r="C247" s="243" t="s">
        <v>238</v>
      </c>
      <c r="D247" s="243" t="s">
        <v>186</v>
      </c>
      <c r="E247" s="243" t="s">
        <v>336</v>
      </c>
      <c r="F247" s="243"/>
      <c r="G247" s="245">
        <v>250537229.59999999</v>
      </c>
      <c r="H247" s="246">
        <v>250537229.59999999</v>
      </c>
      <c r="I247" s="247">
        <v>0</v>
      </c>
      <c r="J247" s="247">
        <v>268815805.20999998</v>
      </c>
      <c r="K247" s="247">
        <v>268815805.20999998</v>
      </c>
      <c r="L247" s="247">
        <v>0</v>
      </c>
      <c r="M247" s="247">
        <v>480852671.32999998</v>
      </c>
      <c r="N247" s="247">
        <v>480852671.32999998</v>
      </c>
      <c r="O247" s="248">
        <v>0</v>
      </c>
    </row>
    <row r="248" spans="1:15" ht="15" customHeight="1" x14ac:dyDescent="0.2">
      <c r="A248" s="278" t="s">
        <v>387</v>
      </c>
      <c r="B248" s="279"/>
      <c r="C248" s="243" t="s">
        <v>238</v>
      </c>
      <c r="D248" s="243" t="s">
        <v>186</v>
      </c>
      <c r="E248" s="249" t="s">
        <v>388</v>
      </c>
      <c r="F248" s="250"/>
      <c r="G248" s="245">
        <v>58047369.409999996</v>
      </c>
      <c r="H248" s="246">
        <v>58047369.409999996</v>
      </c>
      <c r="I248" s="247">
        <v>0</v>
      </c>
      <c r="J248" s="247">
        <v>3350000</v>
      </c>
      <c r="K248" s="247">
        <v>3350000</v>
      </c>
      <c r="L248" s="247">
        <v>0</v>
      </c>
      <c r="M248" s="247">
        <v>3350000</v>
      </c>
      <c r="N248" s="247">
        <v>3350000</v>
      </c>
      <c r="O248" s="248">
        <v>0</v>
      </c>
    </row>
    <row r="249" spans="1:15" ht="15" customHeight="1" x14ac:dyDescent="0.2">
      <c r="A249" s="278" t="s">
        <v>200</v>
      </c>
      <c r="B249" s="279"/>
      <c r="C249" s="243" t="s">
        <v>238</v>
      </c>
      <c r="D249" s="243" t="s">
        <v>186</v>
      </c>
      <c r="E249" s="249" t="s">
        <v>388</v>
      </c>
      <c r="F249" s="249" t="s">
        <v>201</v>
      </c>
      <c r="G249" s="245">
        <v>58047369.409999996</v>
      </c>
      <c r="H249" s="246">
        <v>58047369.409999996</v>
      </c>
      <c r="I249" s="247">
        <v>0</v>
      </c>
      <c r="J249" s="247">
        <v>3350000</v>
      </c>
      <c r="K249" s="247">
        <v>3350000</v>
      </c>
      <c r="L249" s="247">
        <v>0</v>
      </c>
      <c r="M249" s="247">
        <v>3350000</v>
      </c>
      <c r="N249" s="247">
        <v>3350000</v>
      </c>
      <c r="O249" s="248">
        <v>0</v>
      </c>
    </row>
    <row r="250" spans="1:15" ht="15" customHeight="1" x14ac:dyDescent="0.2">
      <c r="A250" s="278" t="s">
        <v>351</v>
      </c>
      <c r="B250" s="279"/>
      <c r="C250" s="243" t="s">
        <v>238</v>
      </c>
      <c r="D250" s="243" t="s">
        <v>186</v>
      </c>
      <c r="E250" s="249" t="s">
        <v>388</v>
      </c>
      <c r="F250" s="249" t="s">
        <v>198</v>
      </c>
      <c r="G250" s="245">
        <v>55995369.409999996</v>
      </c>
      <c r="H250" s="246">
        <v>55995369.409999996</v>
      </c>
      <c r="I250" s="247">
        <v>0</v>
      </c>
      <c r="J250" s="247">
        <v>3350000</v>
      </c>
      <c r="K250" s="247">
        <v>3350000</v>
      </c>
      <c r="L250" s="247">
        <v>0</v>
      </c>
      <c r="M250" s="247">
        <v>3350000</v>
      </c>
      <c r="N250" s="247">
        <v>3350000</v>
      </c>
      <c r="O250" s="248">
        <v>0</v>
      </c>
    </row>
    <row r="251" spans="1:15" ht="15" customHeight="1" x14ac:dyDescent="0.2">
      <c r="A251" s="278" t="s">
        <v>73</v>
      </c>
      <c r="B251" s="279"/>
      <c r="C251" s="243" t="s">
        <v>238</v>
      </c>
      <c r="D251" s="243" t="s">
        <v>186</v>
      </c>
      <c r="E251" s="249" t="s">
        <v>388</v>
      </c>
      <c r="F251" s="249" t="s">
        <v>74</v>
      </c>
      <c r="G251" s="245">
        <v>2052000</v>
      </c>
      <c r="H251" s="246">
        <v>2052000</v>
      </c>
      <c r="I251" s="247">
        <v>0</v>
      </c>
      <c r="J251" s="247">
        <v>0</v>
      </c>
      <c r="K251" s="247">
        <v>0</v>
      </c>
      <c r="L251" s="247">
        <v>0</v>
      </c>
      <c r="M251" s="247">
        <v>0</v>
      </c>
      <c r="N251" s="247">
        <v>0</v>
      </c>
      <c r="O251" s="248">
        <v>0</v>
      </c>
    </row>
    <row r="252" spans="1:15" ht="34.5" customHeight="1" x14ac:dyDescent="0.2">
      <c r="A252" s="278" t="s">
        <v>802</v>
      </c>
      <c r="B252" s="279"/>
      <c r="C252" s="243" t="s">
        <v>238</v>
      </c>
      <c r="D252" s="243" t="s">
        <v>186</v>
      </c>
      <c r="E252" s="249" t="s">
        <v>803</v>
      </c>
      <c r="F252" s="250"/>
      <c r="G252" s="245">
        <v>49289860.189999998</v>
      </c>
      <c r="H252" s="246">
        <v>49289860.189999998</v>
      </c>
      <c r="I252" s="247">
        <v>0</v>
      </c>
      <c r="J252" s="247">
        <v>59283505.210000001</v>
      </c>
      <c r="K252" s="247">
        <v>59283505.210000001</v>
      </c>
      <c r="L252" s="247">
        <v>0</v>
      </c>
      <c r="M252" s="247">
        <v>477502671.32999998</v>
      </c>
      <c r="N252" s="247">
        <v>477502671.32999998</v>
      </c>
      <c r="O252" s="248">
        <v>0</v>
      </c>
    </row>
    <row r="253" spans="1:15" ht="15" customHeight="1" x14ac:dyDescent="0.2">
      <c r="A253" s="278" t="s">
        <v>200</v>
      </c>
      <c r="B253" s="279"/>
      <c r="C253" s="243" t="s">
        <v>238</v>
      </c>
      <c r="D253" s="243" t="s">
        <v>186</v>
      </c>
      <c r="E253" s="249" t="s">
        <v>803</v>
      </c>
      <c r="F253" s="249" t="s">
        <v>201</v>
      </c>
      <c r="G253" s="245">
        <v>49289860.189999998</v>
      </c>
      <c r="H253" s="246">
        <v>49289860.189999998</v>
      </c>
      <c r="I253" s="247">
        <v>0</v>
      </c>
      <c r="J253" s="247">
        <v>59283505.210000001</v>
      </c>
      <c r="K253" s="247">
        <v>59283505.210000001</v>
      </c>
      <c r="L253" s="247">
        <v>0</v>
      </c>
      <c r="M253" s="247">
        <v>477502671.32999998</v>
      </c>
      <c r="N253" s="247">
        <v>477502671.32999998</v>
      </c>
      <c r="O253" s="248">
        <v>0</v>
      </c>
    </row>
    <row r="254" spans="1:15" ht="15" customHeight="1" x14ac:dyDescent="0.2">
      <c r="A254" s="278" t="s">
        <v>190</v>
      </c>
      <c r="B254" s="279"/>
      <c r="C254" s="243" t="s">
        <v>238</v>
      </c>
      <c r="D254" s="243" t="s">
        <v>186</v>
      </c>
      <c r="E254" s="249" t="s">
        <v>803</v>
      </c>
      <c r="F254" s="249" t="s">
        <v>191</v>
      </c>
      <c r="G254" s="245">
        <v>49289860.189999998</v>
      </c>
      <c r="H254" s="246">
        <v>49289860.189999998</v>
      </c>
      <c r="I254" s="247">
        <v>0</v>
      </c>
      <c r="J254" s="247">
        <v>59283505.210000001</v>
      </c>
      <c r="K254" s="247">
        <v>59283505.210000001</v>
      </c>
      <c r="L254" s="247">
        <v>0</v>
      </c>
      <c r="M254" s="247">
        <v>477502671.32999998</v>
      </c>
      <c r="N254" s="247">
        <v>477502671.32999998</v>
      </c>
      <c r="O254" s="248">
        <v>0</v>
      </c>
    </row>
    <row r="255" spans="1:15" ht="23.25" customHeight="1" x14ac:dyDescent="0.2">
      <c r="A255" s="278" t="s">
        <v>733</v>
      </c>
      <c r="B255" s="279"/>
      <c r="C255" s="243" t="s">
        <v>238</v>
      </c>
      <c r="D255" s="243" t="s">
        <v>186</v>
      </c>
      <c r="E255" s="249" t="s">
        <v>734</v>
      </c>
      <c r="F255" s="250"/>
      <c r="G255" s="245">
        <v>143200000</v>
      </c>
      <c r="H255" s="246">
        <v>143200000</v>
      </c>
      <c r="I255" s="247">
        <v>0</v>
      </c>
      <c r="J255" s="247">
        <v>206182300</v>
      </c>
      <c r="K255" s="247">
        <v>206182300</v>
      </c>
      <c r="L255" s="247">
        <v>0</v>
      </c>
      <c r="M255" s="247">
        <v>0</v>
      </c>
      <c r="N255" s="247">
        <v>0</v>
      </c>
      <c r="O255" s="248">
        <v>0</v>
      </c>
    </row>
    <row r="256" spans="1:15" ht="15" customHeight="1" x14ac:dyDescent="0.2">
      <c r="A256" s="278" t="s">
        <v>200</v>
      </c>
      <c r="B256" s="279"/>
      <c r="C256" s="243" t="s">
        <v>238</v>
      </c>
      <c r="D256" s="243" t="s">
        <v>186</v>
      </c>
      <c r="E256" s="249" t="s">
        <v>734</v>
      </c>
      <c r="F256" s="249" t="s">
        <v>201</v>
      </c>
      <c r="G256" s="245">
        <v>143200000</v>
      </c>
      <c r="H256" s="246">
        <v>143200000</v>
      </c>
      <c r="I256" s="247">
        <v>0</v>
      </c>
      <c r="J256" s="247">
        <v>206182300</v>
      </c>
      <c r="K256" s="247">
        <v>206182300</v>
      </c>
      <c r="L256" s="247">
        <v>0</v>
      </c>
      <c r="M256" s="247">
        <v>0</v>
      </c>
      <c r="N256" s="247">
        <v>0</v>
      </c>
      <c r="O256" s="248">
        <v>0</v>
      </c>
    </row>
    <row r="257" spans="1:15" ht="34.5" customHeight="1" x14ac:dyDescent="0.2">
      <c r="A257" s="278" t="s">
        <v>357</v>
      </c>
      <c r="B257" s="279"/>
      <c r="C257" s="243" t="s">
        <v>238</v>
      </c>
      <c r="D257" s="243" t="s">
        <v>186</v>
      </c>
      <c r="E257" s="249" t="s">
        <v>734</v>
      </c>
      <c r="F257" s="249" t="s">
        <v>68</v>
      </c>
      <c r="G257" s="245">
        <v>143200000</v>
      </c>
      <c r="H257" s="246">
        <v>143200000</v>
      </c>
      <c r="I257" s="247">
        <v>0</v>
      </c>
      <c r="J257" s="247">
        <v>206182300</v>
      </c>
      <c r="K257" s="247">
        <v>206182300</v>
      </c>
      <c r="L257" s="247">
        <v>0</v>
      </c>
      <c r="M257" s="247">
        <v>0</v>
      </c>
      <c r="N257" s="247">
        <v>0</v>
      </c>
      <c r="O257" s="248">
        <v>0</v>
      </c>
    </row>
    <row r="258" spans="1:15" ht="23.25" customHeight="1" x14ac:dyDescent="0.2">
      <c r="A258" s="297" t="s">
        <v>765</v>
      </c>
      <c r="B258" s="298"/>
      <c r="C258" s="251" t="s">
        <v>65</v>
      </c>
      <c r="D258" s="251"/>
      <c r="E258" s="251"/>
      <c r="F258" s="251"/>
      <c r="G258" s="252">
        <v>121457695.40000001</v>
      </c>
      <c r="H258" s="253">
        <v>121457695.40000001</v>
      </c>
      <c r="I258" s="254">
        <v>0</v>
      </c>
      <c r="J258" s="254">
        <v>106416033</v>
      </c>
      <c r="K258" s="254">
        <v>106416033</v>
      </c>
      <c r="L258" s="254">
        <v>0</v>
      </c>
      <c r="M258" s="254">
        <v>106356033</v>
      </c>
      <c r="N258" s="254">
        <v>106356033</v>
      </c>
      <c r="O258" s="255">
        <v>0</v>
      </c>
    </row>
    <row r="259" spans="1:15" ht="15" customHeight="1" x14ac:dyDescent="0.2">
      <c r="A259" s="278" t="s">
        <v>662</v>
      </c>
      <c r="B259" s="279"/>
      <c r="C259" s="243" t="s">
        <v>65</v>
      </c>
      <c r="D259" s="243" t="s">
        <v>64</v>
      </c>
      <c r="E259" s="244"/>
      <c r="F259" s="244"/>
      <c r="G259" s="245">
        <v>4152750</v>
      </c>
      <c r="H259" s="246">
        <v>4152750</v>
      </c>
      <c r="I259" s="247">
        <v>0</v>
      </c>
      <c r="J259" s="247">
        <v>5200000</v>
      </c>
      <c r="K259" s="247">
        <v>5200000</v>
      </c>
      <c r="L259" s="247">
        <v>0</v>
      </c>
      <c r="M259" s="247">
        <v>5200000</v>
      </c>
      <c r="N259" s="247">
        <v>5200000</v>
      </c>
      <c r="O259" s="248">
        <v>0</v>
      </c>
    </row>
    <row r="260" spans="1:15" ht="23.25" customHeight="1" x14ac:dyDescent="0.2">
      <c r="A260" s="278" t="s">
        <v>932</v>
      </c>
      <c r="B260" s="279"/>
      <c r="C260" s="243" t="s">
        <v>65</v>
      </c>
      <c r="D260" s="243" t="s">
        <v>64</v>
      </c>
      <c r="E260" s="243" t="s">
        <v>389</v>
      </c>
      <c r="F260" s="243"/>
      <c r="G260" s="245">
        <v>4152750</v>
      </c>
      <c r="H260" s="246">
        <v>4152750</v>
      </c>
      <c r="I260" s="247">
        <v>0</v>
      </c>
      <c r="J260" s="247">
        <v>5200000</v>
      </c>
      <c r="K260" s="247">
        <v>5200000</v>
      </c>
      <c r="L260" s="247">
        <v>0</v>
      </c>
      <c r="M260" s="247">
        <v>5200000</v>
      </c>
      <c r="N260" s="247">
        <v>5200000</v>
      </c>
      <c r="O260" s="248">
        <v>0</v>
      </c>
    </row>
    <row r="261" spans="1:15" ht="34.5" customHeight="1" x14ac:dyDescent="0.2">
      <c r="A261" s="278" t="s">
        <v>651</v>
      </c>
      <c r="B261" s="279"/>
      <c r="C261" s="243" t="s">
        <v>65</v>
      </c>
      <c r="D261" s="243" t="s">
        <v>64</v>
      </c>
      <c r="E261" s="249" t="s">
        <v>393</v>
      </c>
      <c r="F261" s="249"/>
      <c r="G261" s="245">
        <v>4152750</v>
      </c>
      <c r="H261" s="246">
        <v>4152750</v>
      </c>
      <c r="I261" s="247">
        <v>0</v>
      </c>
      <c r="J261" s="247">
        <v>5200000</v>
      </c>
      <c r="K261" s="247">
        <v>5200000</v>
      </c>
      <c r="L261" s="247">
        <v>0</v>
      </c>
      <c r="M261" s="247">
        <v>5200000</v>
      </c>
      <c r="N261" s="247">
        <v>5200000</v>
      </c>
      <c r="O261" s="248">
        <v>0</v>
      </c>
    </row>
    <row r="262" spans="1:15" ht="79.5" customHeight="1" x14ac:dyDescent="0.2">
      <c r="A262" s="278" t="s">
        <v>804</v>
      </c>
      <c r="B262" s="279"/>
      <c r="C262" s="243" t="s">
        <v>65</v>
      </c>
      <c r="D262" s="243" t="s">
        <v>64</v>
      </c>
      <c r="E262" s="249" t="s">
        <v>394</v>
      </c>
      <c r="F262" s="250"/>
      <c r="G262" s="245">
        <v>3200000</v>
      </c>
      <c r="H262" s="246">
        <v>3200000</v>
      </c>
      <c r="I262" s="247">
        <v>0</v>
      </c>
      <c r="J262" s="247">
        <v>3200000</v>
      </c>
      <c r="K262" s="247">
        <v>3200000</v>
      </c>
      <c r="L262" s="247">
        <v>0</v>
      </c>
      <c r="M262" s="247">
        <v>3200000</v>
      </c>
      <c r="N262" s="247">
        <v>3200000</v>
      </c>
      <c r="O262" s="248">
        <v>0</v>
      </c>
    </row>
    <row r="263" spans="1:15" ht="34.5" customHeight="1" x14ac:dyDescent="0.2">
      <c r="A263" s="278" t="s">
        <v>395</v>
      </c>
      <c r="B263" s="279"/>
      <c r="C263" s="243" t="s">
        <v>65</v>
      </c>
      <c r="D263" s="243" t="s">
        <v>64</v>
      </c>
      <c r="E263" s="249" t="s">
        <v>396</v>
      </c>
      <c r="F263" s="250"/>
      <c r="G263" s="245">
        <v>3200000</v>
      </c>
      <c r="H263" s="246">
        <v>3200000</v>
      </c>
      <c r="I263" s="247">
        <v>0</v>
      </c>
      <c r="J263" s="247">
        <v>3200000</v>
      </c>
      <c r="K263" s="247">
        <v>3200000</v>
      </c>
      <c r="L263" s="247">
        <v>0</v>
      </c>
      <c r="M263" s="247">
        <v>3200000</v>
      </c>
      <c r="N263" s="247">
        <v>3200000</v>
      </c>
      <c r="O263" s="248">
        <v>0</v>
      </c>
    </row>
    <row r="264" spans="1:15" ht="23.25" customHeight="1" x14ac:dyDescent="0.2">
      <c r="A264" s="278" t="s">
        <v>273</v>
      </c>
      <c r="B264" s="279"/>
      <c r="C264" s="243" t="s">
        <v>65</v>
      </c>
      <c r="D264" s="243" t="s">
        <v>64</v>
      </c>
      <c r="E264" s="249" t="s">
        <v>396</v>
      </c>
      <c r="F264" s="249" t="s">
        <v>94</v>
      </c>
      <c r="G264" s="245">
        <v>3200000</v>
      </c>
      <c r="H264" s="246">
        <v>3200000</v>
      </c>
      <c r="I264" s="247">
        <v>0</v>
      </c>
      <c r="J264" s="247">
        <v>3200000</v>
      </c>
      <c r="K264" s="247">
        <v>3200000</v>
      </c>
      <c r="L264" s="247">
        <v>0</v>
      </c>
      <c r="M264" s="247">
        <v>3200000</v>
      </c>
      <c r="N264" s="247">
        <v>3200000</v>
      </c>
      <c r="O264" s="248">
        <v>0</v>
      </c>
    </row>
    <row r="265" spans="1:15" ht="23.25" customHeight="1" x14ac:dyDescent="0.2">
      <c r="A265" s="278" t="s">
        <v>187</v>
      </c>
      <c r="B265" s="279"/>
      <c r="C265" s="243" t="s">
        <v>65</v>
      </c>
      <c r="D265" s="243" t="s">
        <v>64</v>
      </c>
      <c r="E265" s="249" t="s">
        <v>396</v>
      </c>
      <c r="F265" s="249" t="s">
        <v>58</v>
      </c>
      <c r="G265" s="245">
        <v>3200000</v>
      </c>
      <c r="H265" s="246">
        <v>3200000</v>
      </c>
      <c r="I265" s="247">
        <v>0</v>
      </c>
      <c r="J265" s="247">
        <v>3200000</v>
      </c>
      <c r="K265" s="247">
        <v>3200000</v>
      </c>
      <c r="L265" s="247">
        <v>0</v>
      </c>
      <c r="M265" s="247">
        <v>3200000</v>
      </c>
      <c r="N265" s="247">
        <v>3200000</v>
      </c>
      <c r="O265" s="248">
        <v>0</v>
      </c>
    </row>
    <row r="266" spans="1:15" ht="45.75" customHeight="1" x14ac:dyDescent="0.2">
      <c r="A266" s="278" t="s">
        <v>805</v>
      </c>
      <c r="B266" s="279"/>
      <c r="C266" s="243" t="s">
        <v>65</v>
      </c>
      <c r="D266" s="243" t="s">
        <v>64</v>
      </c>
      <c r="E266" s="249" t="s">
        <v>806</v>
      </c>
      <c r="F266" s="250"/>
      <c r="G266" s="245">
        <v>452750</v>
      </c>
      <c r="H266" s="246">
        <v>452750</v>
      </c>
      <c r="I266" s="247">
        <v>0</v>
      </c>
      <c r="J266" s="247">
        <v>1000000</v>
      </c>
      <c r="K266" s="247">
        <v>1000000</v>
      </c>
      <c r="L266" s="247">
        <v>0</v>
      </c>
      <c r="M266" s="247">
        <v>1000000</v>
      </c>
      <c r="N266" s="247">
        <v>1000000</v>
      </c>
      <c r="O266" s="248">
        <v>0</v>
      </c>
    </row>
    <row r="267" spans="1:15" ht="34.5" customHeight="1" x14ac:dyDescent="0.2">
      <c r="A267" s="278" t="s">
        <v>399</v>
      </c>
      <c r="B267" s="279"/>
      <c r="C267" s="243" t="s">
        <v>65</v>
      </c>
      <c r="D267" s="243" t="s">
        <v>64</v>
      </c>
      <c r="E267" s="249" t="s">
        <v>807</v>
      </c>
      <c r="F267" s="250"/>
      <c r="G267" s="245">
        <v>452750</v>
      </c>
      <c r="H267" s="246">
        <v>452750</v>
      </c>
      <c r="I267" s="247">
        <v>0</v>
      </c>
      <c r="J267" s="247">
        <v>1000000</v>
      </c>
      <c r="K267" s="247">
        <v>1000000</v>
      </c>
      <c r="L267" s="247">
        <v>0</v>
      </c>
      <c r="M267" s="247">
        <v>1000000</v>
      </c>
      <c r="N267" s="247">
        <v>1000000</v>
      </c>
      <c r="O267" s="248">
        <v>0</v>
      </c>
    </row>
    <row r="268" spans="1:15" ht="23.25" customHeight="1" x14ac:dyDescent="0.2">
      <c r="A268" s="278" t="s">
        <v>273</v>
      </c>
      <c r="B268" s="279"/>
      <c r="C268" s="243" t="s">
        <v>65</v>
      </c>
      <c r="D268" s="243" t="s">
        <v>64</v>
      </c>
      <c r="E268" s="249" t="s">
        <v>807</v>
      </c>
      <c r="F268" s="249" t="s">
        <v>94</v>
      </c>
      <c r="G268" s="245">
        <v>452750</v>
      </c>
      <c r="H268" s="246">
        <v>452750</v>
      </c>
      <c r="I268" s="247">
        <v>0</v>
      </c>
      <c r="J268" s="247">
        <v>1000000</v>
      </c>
      <c r="K268" s="247">
        <v>1000000</v>
      </c>
      <c r="L268" s="247">
        <v>0</v>
      </c>
      <c r="M268" s="247">
        <v>1000000</v>
      </c>
      <c r="N268" s="247">
        <v>1000000</v>
      </c>
      <c r="O268" s="248">
        <v>0</v>
      </c>
    </row>
    <row r="269" spans="1:15" ht="23.25" customHeight="1" x14ac:dyDescent="0.2">
      <c r="A269" s="278" t="s">
        <v>187</v>
      </c>
      <c r="B269" s="279"/>
      <c r="C269" s="243" t="s">
        <v>65</v>
      </c>
      <c r="D269" s="243" t="s">
        <v>64</v>
      </c>
      <c r="E269" s="249" t="s">
        <v>807</v>
      </c>
      <c r="F269" s="249" t="s">
        <v>58</v>
      </c>
      <c r="G269" s="245">
        <v>452750</v>
      </c>
      <c r="H269" s="246">
        <v>452750</v>
      </c>
      <c r="I269" s="247">
        <v>0</v>
      </c>
      <c r="J269" s="247">
        <v>1000000</v>
      </c>
      <c r="K269" s="247">
        <v>1000000</v>
      </c>
      <c r="L269" s="247">
        <v>0</v>
      </c>
      <c r="M269" s="247">
        <v>1000000</v>
      </c>
      <c r="N269" s="247">
        <v>1000000</v>
      </c>
      <c r="O269" s="248">
        <v>0</v>
      </c>
    </row>
    <row r="270" spans="1:15" ht="45.75" customHeight="1" x14ac:dyDescent="0.2">
      <c r="A270" s="278" t="s">
        <v>808</v>
      </c>
      <c r="B270" s="279"/>
      <c r="C270" s="243" t="s">
        <v>65</v>
      </c>
      <c r="D270" s="243" t="s">
        <v>64</v>
      </c>
      <c r="E270" s="249" t="s">
        <v>809</v>
      </c>
      <c r="F270" s="250"/>
      <c r="G270" s="245">
        <v>500000</v>
      </c>
      <c r="H270" s="246">
        <v>500000</v>
      </c>
      <c r="I270" s="247">
        <v>0</v>
      </c>
      <c r="J270" s="247">
        <v>1000000</v>
      </c>
      <c r="K270" s="247">
        <v>1000000</v>
      </c>
      <c r="L270" s="247">
        <v>0</v>
      </c>
      <c r="M270" s="247">
        <v>1000000</v>
      </c>
      <c r="N270" s="247">
        <v>1000000</v>
      </c>
      <c r="O270" s="248">
        <v>0</v>
      </c>
    </row>
    <row r="271" spans="1:15" ht="23.25" customHeight="1" x14ac:dyDescent="0.2">
      <c r="A271" s="278" t="s">
        <v>400</v>
      </c>
      <c r="B271" s="279"/>
      <c r="C271" s="243" t="s">
        <v>65</v>
      </c>
      <c r="D271" s="243" t="s">
        <v>64</v>
      </c>
      <c r="E271" s="249" t="s">
        <v>810</v>
      </c>
      <c r="F271" s="250"/>
      <c r="G271" s="245">
        <v>500000</v>
      </c>
      <c r="H271" s="246">
        <v>500000</v>
      </c>
      <c r="I271" s="247">
        <v>0</v>
      </c>
      <c r="J271" s="247">
        <v>1000000</v>
      </c>
      <c r="K271" s="247">
        <v>1000000</v>
      </c>
      <c r="L271" s="247">
        <v>0</v>
      </c>
      <c r="M271" s="247">
        <v>1000000</v>
      </c>
      <c r="N271" s="247">
        <v>1000000</v>
      </c>
      <c r="O271" s="248">
        <v>0</v>
      </c>
    </row>
    <row r="272" spans="1:15" ht="23.25" customHeight="1" x14ac:dyDescent="0.2">
      <c r="A272" s="278" t="s">
        <v>273</v>
      </c>
      <c r="B272" s="279"/>
      <c r="C272" s="243" t="s">
        <v>65</v>
      </c>
      <c r="D272" s="243" t="s">
        <v>64</v>
      </c>
      <c r="E272" s="249" t="s">
        <v>810</v>
      </c>
      <c r="F272" s="249" t="s">
        <v>94</v>
      </c>
      <c r="G272" s="245">
        <v>500000</v>
      </c>
      <c r="H272" s="246">
        <v>500000</v>
      </c>
      <c r="I272" s="247">
        <v>0</v>
      </c>
      <c r="J272" s="247">
        <v>1000000</v>
      </c>
      <c r="K272" s="247">
        <v>1000000</v>
      </c>
      <c r="L272" s="247">
        <v>0</v>
      </c>
      <c r="M272" s="247">
        <v>1000000</v>
      </c>
      <c r="N272" s="247">
        <v>1000000</v>
      </c>
      <c r="O272" s="248">
        <v>0</v>
      </c>
    </row>
    <row r="273" spans="1:15" ht="23.25" customHeight="1" x14ac:dyDescent="0.2">
      <c r="A273" s="278" t="s">
        <v>187</v>
      </c>
      <c r="B273" s="279"/>
      <c r="C273" s="243" t="s">
        <v>65</v>
      </c>
      <c r="D273" s="243" t="s">
        <v>64</v>
      </c>
      <c r="E273" s="249" t="s">
        <v>810</v>
      </c>
      <c r="F273" s="249" t="s">
        <v>58</v>
      </c>
      <c r="G273" s="245">
        <v>500000</v>
      </c>
      <c r="H273" s="246">
        <v>500000</v>
      </c>
      <c r="I273" s="247">
        <v>0</v>
      </c>
      <c r="J273" s="247">
        <v>1000000</v>
      </c>
      <c r="K273" s="247">
        <v>1000000</v>
      </c>
      <c r="L273" s="247">
        <v>0</v>
      </c>
      <c r="M273" s="247">
        <v>1000000</v>
      </c>
      <c r="N273" s="247">
        <v>1000000</v>
      </c>
      <c r="O273" s="248">
        <v>0</v>
      </c>
    </row>
    <row r="274" spans="1:15" ht="23.25" customHeight="1" x14ac:dyDescent="0.2">
      <c r="A274" s="278" t="s">
        <v>759</v>
      </c>
      <c r="B274" s="279"/>
      <c r="C274" s="243" t="s">
        <v>65</v>
      </c>
      <c r="D274" s="243" t="s">
        <v>62</v>
      </c>
      <c r="E274" s="244"/>
      <c r="F274" s="244"/>
      <c r="G274" s="245">
        <v>40438033</v>
      </c>
      <c r="H274" s="246">
        <v>40438033</v>
      </c>
      <c r="I274" s="247">
        <v>0</v>
      </c>
      <c r="J274" s="247">
        <v>39628033</v>
      </c>
      <c r="K274" s="247">
        <v>39628033</v>
      </c>
      <c r="L274" s="247">
        <v>0</v>
      </c>
      <c r="M274" s="247">
        <v>39628033</v>
      </c>
      <c r="N274" s="247">
        <v>39628033</v>
      </c>
      <c r="O274" s="248">
        <v>0</v>
      </c>
    </row>
    <row r="275" spans="1:15" ht="23.25" customHeight="1" x14ac:dyDescent="0.2">
      <c r="A275" s="278" t="s">
        <v>932</v>
      </c>
      <c r="B275" s="279"/>
      <c r="C275" s="243" t="s">
        <v>65</v>
      </c>
      <c r="D275" s="243" t="s">
        <v>62</v>
      </c>
      <c r="E275" s="243" t="s">
        <v>389</v>
      </c>
      <c r="F275" s="243"/>
      <c r="G275" s="245">
        <v>40438033</v>
      </c>
      <c r="H275" s="246">
        <v>40438033</v>
      </c>
      <c r="I275" s="247">
        <v>0</v>
      </c>
      <c r="J275" s="247">
        <v>39628033</v>
      </c>
      <c r="K275" s="247">
        <v>39628033</v>
      </c>
      <c r="L275" s="247">
        <v>0</v>
      </c>
      <c r="M275" s="247">
        <v>39628033</v>
      </c>
      <c r="N275" s="247">
        <v>39628033</v>
      </c>
      <c r="O275" s="248">
        <v>0</v>
      </c>
    </row>
    <row r="276" spans="1:15" ht="23.25" customHeight="1" x14ac:dyDescent="0.2">
      <c r="A276" s="278" t="s">
        <v>1000</v>
      </c>
      <c r="B276" s="279"/>
      <c r="C276" s="243" t="s">
        <v>65</v>
      </c>
      <c r="D276" s="243" t="s">
        <v>62</v>
      </c>
      <c r="E276" s="249" t="s">
        <v>390</v>
      </c>
      <c r="F276" s="249"/>
      <c r="G276" s="245">
        <v>1164900</v>
      </c>
      <c r="H276" s="246">
        <v>1164900</v>
      </c>
      <c r="I276" s="247">
        <v>0</v>
      </c>
      <c r="J276" s="247">
        <v>1164900</v>
      </c>
      <c r="K276" s="247">
        <v>1164900</v>
      </c>
      <c r="L276" s="247">
        <v>0</v>
      </c>
      <c r="M276" s="247">
        <v>1164900</v>
      </c>
      <c r="N276" s="247">
        <v>1164900</v>
      </c>
      <c r="O276" s="248">
        <v>0</v>
      </c>
    </row>
    <row r="277" spans="1:15" ht="23.25" customHeight="1" x14ac:dyDescent="0.2">
      <c r="A277" s="278" t="s">
        <v>1001</v>
      </c>
      <c r="B277" s="279"/>
      <c r="C277" s="243" t="s">
        <v>65</v>
      </c>
      <c r="D277" s="243" t="s">
        <v>62</v>
      </c>
      <c r="E277" s="249" t="s">
        <v>922</v>
      </c>
      <c r="F277" s="250"/>
      <c r="G277" s="245">
        <v>264900</v>
      </c>
      <c r="H277" s="246">
        <v>264900</v>
      </c>
      <c r="I277" s="247">
        <v>0</v>
      </c>
      <c r="J277" s="247">
        <v>264900</v>
      </c>
      <c r="K277" s="247">
        <v>264900</v>
      </c>
      <c r="L277" s="247">
        <v>0</v>
      </c>
      <c r="M277" s="247">
        <v>264900</v>
      </c>
      <c r="N277" s="247">
        <v>264900</v>
      </c>
      <c r="O277" s="248">
        <v>0</v>
      </c>
    </row>
    <row r="278" spans="1:15" ht="15" customHeight="1" x14ac:dyDescent="0.2">
      <c r="A278" s="278" t="s">
        <v>1002</v>
      </c>
      <c r="B278" s="279"/>
      <c r="C278" s="243" t="s">
        <v>65</v>
      </c>
      <c r="D278" s="243" t="s">
        <v>62</v>
      </c>
      <c r="E278" s="249" t="s">
        <v>923</v>
      </c>
      <c r="F278" s="250"/>
      <c r="G278" s="245">
        <v>264900</v>
      </c>
      <c r="H278" s="246">
        <v>264900</v>
      </c>
      <c r="I278" s="247">
        <v>0</v>
      </c>
      <c r="J278" s="247">
        <v>264900</v>
      </c>
      <c r="K278" s="247">
        <v>264900</v>
      </c>
      <c r="L278" s="247">
        <v>0</v>
      </c>
      <c r="M278" s="247">
        <v>264900</v>
      </c>
      <c r="N278" s="247">
        <v>264900</v>
      </c>
      <c r="O278" s="248">
        <v>0</v>
      </c>
    </row>
    <row r="279" spans="1:15" ht="23.25" customHeight="1" x14ac:dyDescent="0.2">
      <c r="A279" s="278" t="s">
        <v>273</v>
      </c>
      <c r="B279" s="279"/>
      <c r="C279" s="243" t="s">
        <v>65</v>
      </c>
      <c r="D279" s="243" t="s">
        <v>62</v>
      </c>
      <c r="E279" s="249" t="s">
        <v>923</v>
      </c>
      <c r="F279" s="249" t="s">
        <v>94</v>
      </c>
      <c r="G279" s="245">
        <v>264900</v>
      </c>
      <c r="H279" s="246">
        <v>264900</v>
      </c>
      <c r="I279" s="247">
        <v>0</v>
      </c>
      <c r="J279" s="247">
        <v>264900</v>
      </c>
      <c r="K279" s="247">
        <v>264900</v>
      </c>
      <c r="L279" s="247">
        <v>0</v>
      </c>
      <c r="M279" s="247">
        <v>264900</v>
      </c>
      <c r="N279" s="247">
        <v>264900</v>
      </c>
      <c r="O279" s="248">
        <v>0</v>
      </c>
    </row>
    <row r="280" spans="1:15" ht="23.25" customHeight="1" x14ac:dyDescent="0.2">
      <c r="A280" s="278" t="s">
        <v>187</v>
      </c>
      <c r="B280" s="279"/>
      <c r="C280" s="243" t="s">
        <v>65</v>
      </c>
      <c r="D280" s="243" t="s">
        <v>62</v>
      </c>
      <c r="E280" s="249" t="s">
        <v>923</v>
      </c>
      <c r="F280" s="249" t="s">
        <v>58</v>
      </c>
      <c r="G280" s="245">
        <v>264900</v>
      </c>
      <c r="H280" s="246">
        <v>264900</v>
      </c>
      <c r="I280" s="247">
        <v>0</v>
      </c>
      <c r="J280" s="247">
        <v>264900</v>
      </c>
      <c r="K280" s="247">
        <v>264900</v>
      </c>
      <c r="L280" s="247">
        <v>0</v>
      </c>
      <c r="M280" s="247">
        <v>264900</v>
      </c>
      <c r="N280" s="247">
        <v>264900</v>
      </c>
      <c r="O280" s="248">
        <v>0</v>
      </c>
    </row>
    <row r="281" spans="1:15" ht="45.75" customHeight="1" x14ac:dyDescent="0.2">
      <c r="A281" s="278" t="s">
        <v>935</v>
      </c>
      <c r="B281" s="279"/>
      <c r="C281" s="243" t="s">
        <v>65</v>
      </c>
      <c r="D281" s="243" t="s">
        <v>62</v>
      </c>
      <c r="E281" s="249" t="s">
        <v>391</v>
      </c>
      <c r="F281" s="250"/>
      <c r="G281" s="245">
        <v>300000</v>
      </c>
      <c r="H281" s="246">
        <v>300000</v>
      </c>
      <c r="I281" s="247">
        <v>0</v>
      </c>
      <c r="J281" s="247">
        <v>300000</v>
      </c>
      <c r="K281" s="247">
        <v>300000</v>
      </c>
      <c r="L281" s="247">
        <v>0</v>
      </c>
      <c r="M281" s="247">
        <v>300000</v>
      </c>
      <c r="N281" s="247">
        <v>300000</v>
      </c>
      <c r="O281" s="248">
        <v>0</v>
      </c>
    </row>
    <row r="282" spans="1:15" ht="34.5" customHeight="1" x14ac:dyDescent="0.2">
      <c r="A282" s="278" t="s">
        <v>1162</v>
      </c>
      <c r="B282" s="279"/>
      <c r="C282" s="243" t="s">
        <v>65</v>
      </c>
      <c r="D282" s="243" t="s">
        <v>62</v>
      </c>
      <c r="E282" s="249" t="s">
        <v>811</v>
      </c>
      <c r="F282" s="250"/>
      <c r="G282" s="245">
        <v>300000</v>
      </c>
      <c r="H282" s="246">
        <v>300000</v>
      </c>
      <c r="I282" s="247">
        <v>0</v>
      </c>
      <c r="J282" s="247">
        <v>300000</v>
      </c>
      <c r="K282" s="247">
        <v>300000</v>
      </c>
      <c r="L282" s="247">
        <v>0</v>
      </c>
      <c r="M282" s="247">
        <v>300000</v>
      </c>
      <c r="N282" s="247">
        <v>300000</v>
      </c>
      <c r="O282" s="248">
        <v>0</v>
      </c>
    </row>
    <row r="283" spans="1:15" ht="23.25" customHeight="1" x14ac:dyDescent="0.2">
      <c r="A283" s="278" t="s">
        <v>273</v>
      </c>
      <c r="B283" s="279"/>
      <c r="C283" s="243" t="s">
        <v>65</v>
      </c>
      <c r="D283" s="243" t="s">
        <v>62</v>
      </c>
      <c r="E283" s="249" t="s">
        <v>811</v>
      </c>
      <c r="F283" s="249" t="s">
        <v>94</v>
      </c>
      <c r="G283" s="245">
        <v>300000</v>
      </c>
      <c r="H283" s="246">
        <v>300000</v>
      </c>
      <c r="I283" s="247">
        <v>0</v>
      </c>
      <c r="J283" s="247">
        <v>300000</v>
      </c>
      <c r="K283" s="247">
        <v>300000</v>
      </c>
      <c r="L283" s="247">
        <v>0</v>
      </c>
      <c r="M283" s="247">
        <v>300000</v>
      </c>
      <c r="N283" s="247">
        <v>300000</v>
      </c>
      <c r="O283" s="248">
        <v>0</v>
      </c>
    </row>
    <row r="284" spans="1:15" ht="23.25" customHeight="1" x14ac:dyDescent="0.2">
      <c r="A284" s="278" t="s">
        <v>187</v>
      </c>
      <c r="B284" s="279"/>
      <c r="C284" s="243" t="s">
        <v>65</v>
      </c>
      <c r="D284" s="243" t="s">
        <v>62</v>
      </c>
      <c r="E284" s="249" t="s">
        <v>811</v>
      </c>
      <c r="F284" s="249" t="s">
        <v>58</v>
      </c>
      <c r="G284" s="245">
        <v>300000</v>
      </c>
      <c r="H284" s="246">
        <v>300000</v>
      </c>
      <c r="I284" s="247">
        <v>0</v>
      </c>
      <c r="J284" s="247">
        <v>300000</v>
      </c>
      <c r="K284" s="247">
        <v>300000</v>
      </c>
      <c r="L284" s="247">
        <v>0</v>
      </c>
      <c r="M284" s="247">
        <v>300000</v>
      </c>
      <c r="N284" s="247">
        <v>300000</v>
      </c>
      <c r="O284" s="248">
        <v>0</v>
      </c>
    </row>
    <row r="285" spans="1:15" ht="57" customHeight="1" x14ac:dyDescent="0.2">
      <c r="A285" s="278" t="s">
        <v>1003</v>
      </c>
      <c r="B285" s="279"/>
      <c r="C285" s="243" t="s">
        <v>65</v>
      </c>
      <c r="D285" s="243" t="s">
        <v>62</v>
      </c>
      <c r="E285" s="249" t="s">
        <v>812</v>
      </c>
      <c r="F285" s="250"/>
      <c r="G285" s="245">
        <v>600000</v>
      </c>
      <c r="H285" s="246">
        <v>600000</v>
      </c>
      <c r="I285" s="247">
        <v>0</v>
      </c>
      <c r="J285" s="247">
        <v>600000</v>
      </c>
      <c r="K285" s="247">
        <v>600000</v>
      </c>
      <c r="L285" s="247">
        <v>0</v>
      </c>
      <c r="M285" s="247">
        <v>600000</v>
      </c>
      <c r="N285" s="247">
        <v>600000</v>
      </c>
      <c r="O285" s="248">
        <v>0</v>
      </c>
    </row>
    <row r="286" spans="1:15" ht="34.5" customHeight="1" x14ac:dyDescent="0.2">
      <c r="A286" s="278" t="s">
        <v>1162</v>
      </c>
      <c r="B286" s="279"/>
      <c r="C286" s="243" t="s">
        <v>65</v>
      </c>
      <c r="D286" s="243" t="s">
        <v>62</v>
      </c>
      <c r="E286" s="249" t="s">
        <v>813</v>
      </c>
      <c r="F286" s="250"/>
      <c r="G286" s="245">
        <v>600000</v>
      </c>
      <c r="H286" s="246">
        <v>600000</v>
      </c>
      <c r="I286" s="247">
        <v>0</v>
      </c>
      <c r="J286" s="247">
        <v>600000</v>
      </c>
      <c r="K286" s="247">
        <v>600000</v>
      </c>
      <c r="L286" s="247">
        <v>0</v>
      </c>
      <c r="M286" s="247">
        <v>600000</v>
      </c>
      <c r="N286" s="247">
        <v>600000</v>
      </c>
      <c r="O286" s="248">
        <v>0</v>
      </c>
    </row>
    <row r="287" spans="1:15" ht="23.25" customHeight="1" x14ac:dyDescent="0.2">
      <c r="A287" s="278" t="s">
        <v>273</v>
      </c>
      <c r="B287" s="279"/>
      <c r="C287" s="243" t="s">
        <v>65</v>
      </c>
      <c r="D287" s="243" t="s">
        <v>62</v>
      </c>
      <c r="E287" s="249" t="s">
        <v>813</v>
      </c>
      <c r="F287" s="249" t="s">
        <v>94</v>
      </c>
      <c r="G287" s="245">
        <v>600000</v>
      </c>
      <c r="H287" s="246">
        <v>600000</v>
      </c>
      <c r="I287" s="247">
        <v>0</v>
      </c>
      <c r="J287" s="247">
        <v>600000</v>
      </c>
      <c r="K287" s="247">
        <v>600000</v>
      </c>
      <c r="L287" s="247">
        <v>0</v>
      </c>
      <c r="M287" s="247">
        <v>600000</v>
      </c>
      <c r="N287" s="247">
        <v>600000</v>
      </c>
      <c r="O287" s="248">
        <v>0</v>
      </c>
    </row>
    <row r="288" spans="1:15" ht="23.25" customHeight="1" x14ac:dyDescent="0.2">
      <c r="A288" s="278" t="s">
        <v>187</v>
      </c>
      <c r="B288" s="279"/>
      <c r="C288" s="243" t="s">
        <v>65</v>
      </c>
      <c r="D288" s="243" t="s">
        <v>62</v>
      </c>
      <c r="E288" s="249" t="s">
        <v>813</v>
      </c>
      <c r="F288" s="249" t="s">
        <v>58</v>
      </c>
      <c r="G288" s="245">
        <v>600000</v>
      </c>
      <c r="H288" s="246">
        <v>600000</v>
      </c>
      <c r="I288" s="247">
        <v>0</v>
      </c>
      <c r="J288" s="247">
        <v>600000</v>
      </c>
      <c r="K288" s="247">
        <v>600000</v>
      </c>
      <c r="L288" s="247">
        <v>0</v>
      </c>
      <c r="M288" s="247">
        <v>600000</v>
      </c>
      <c r="N288" s="247">
        <v>600000</v>
      </c>
      <c r="O288" s="248">
        <v>0</v>
      </c>
    </row>
    <row r="289" spans="1:15" ht="34.5" customHeight="1" x14ac:dyDescent="0.2">
      <c r="A289" s="278" t="s">
        <v>814</v>
      </c>
      <c r="B289" s="279"/>
      <c r="C289" s="243" t="s">
        <v>65</v>
      </c>
      <c r="D289" s="243" t="s">
        <v>62</v>
      </c>
      <c r="E289" s="249" t="s">
        <v>397</v>
      </c>
      <c r="F289" s="249"/>
      <c r="G289" s="245">
        <v>1000000</v>
      </c>
      <c r="H289" s="246">
        <v>1000000</v>
      </c>
      <c r="I289" s="247">
        <v>0</v>
      </c>
      <c r="J289" s="247">
        <v>500000</v>
      </c>
      <c r="K289" s="247">
        <v>500000</v>
      </c>
      <c r="L289" s="247">
        <v>0</v>
      </c>
      <c r="M289" s="247">
        <v>500000</v>
      </c>
      <c r="N289" s="247">
        <v>500000</v>
      </c>
      <c r="O289" s="248">
        <v>0</v>
      </c>
    </row>
    <row r="290" spans="1:15" ht="34.5" customHeight="1" x14ac:dyDescent="0.2">
      <c r="A290" s="278" t="s">
        <v>815</v>
      </c>
      <c r="B290" s="279"/>
      <c r="C290" s="243" t="s">
        <v>65</v>
      </c>
      <c r="D290" s="243" t="s">
        <v>62</v>
      </c>
      <c r="E290" s="249" t="s">
        <v>398</v>
      </c>
      <c r="F290" s="250"/>
      <c r="G290" s="245">
        <v>1000000</v>
      </c>
      <c r="H290" s="246">
        <v>1000000</v>
      </c>
      <c r="I290" s="247">
        <v>0</v>
      </c>
      <c r="J290" s="247">
        <v>500000</v>
      </c>
      <c r="K290" s="247">
        <v>500000</v>
      </c>
      <c r="L290" s="247">
        <v>0</v>
      </c>
      <c r="M290" s="247">
        <v>500000</v>
      </c>
      <c r="N290" s="247">
        <v>500000</v>
      </c>
      <c r="O290" s="248">
        <v>0</v>
      </c>
    </row>
    <row r="291" spans="1:15" ht="23.25" customHeight="1" x14ac:dyDescent="0.2">
      <c r="A291" s="278" t="s">
        <v>392</v>
      </c>
      <c r="B291" s="279"/>
      <c r="C291" s="243" t="s">
        <v>65</v>
      </c>
      <c r="D291" s="243" t="s">
        <v>62</v>
      </c>
      <c r="E291" s="249" t="s">
        <v>816</v>
      </c>
      <c r="F291" s="250"/>
      <c r="G291" s="245">
        <v>1000000</v>
      </c>
      <c r="H291" s="246">
        <v>1000000</v>
      </c>
      <c r="I291" s="247">
        <v>0</v>
      </c>
      <c r="J291" s="247">
        <v>500000</v>
      </c>
      <c r="K291" s="247">
        <v>500000</v>
      </c>
      <c r="L291" s="247">
        <v>0</v>
      </c>
      <c r="M291" s="247">
        <v>500000</v>
      </c>
      <c r="N291" s="247">
        <v>500000</v>
      </c>
      <c r="O291" s="248">
        <v>0</v>
      </c>
    </row>
    <row r="292" spans="1:15" ht="23.25" customHeight="1" x14ac:dyDescent="0.2">
      <c r="A292" s="278" t="s">
        <v>273</v>
      </c>
      <c r="B292" s="279"/>
      <c r="C292" s="243" t="s">
        <v>65</v>
      </c>
      <c r="D292" s="243" t="s">
        <v>62</v>
      </c>
      <c r="E292" s="249" t="s">
        <v>816</v>
      </c>
      <c r="F292" s="249" t="s">
        <v>94</v>
      </c>
      <c r="G292" s="245">
        <v>1000000</v>
      </c>
      <c r="H292" s="246">
        <v>1000000</v>
      </c>
      <c r="I292" s="247">
        <v>0</v>
      </c>
      <c r="J292" s="247">
        <v>500000</v>
      </c>
      <c r="K292" s="247">
        <v>500000</v>
      </c>
      <c r="L292" s="247">
        <v>0</v>
      </c>
      <c r="M292" s="247">
        <v>500000</v>
      </c>
      <c r="N292" s="247">
        <v>500000</v>
      </c>
      <c r="O292" s="248">
        <v>0</v>
      </c>
    </row>
    <row r="293" spans="1:15" ht="23.25" customHeight="1" x14ac:dyDescent="0.2">
      <c r="A293" s="278" t="s">
        <v>187</v>
      </c>
      <c r="B293" s="279"/>
      <c r="C293" s="243" t="s">
        <v>65</v>
      </c>
      <c r="D293" s="243" t="s">
        <v>62</v>
      </c>
      <c r="E293" s="249" t="s">
        <v>816</v>
      </c>
      <c r="F293" s="249" t="s">
        <v>58</v>
      </c>
      <c r="G293" s="245">
        <v>1000000</v>
      </c>
      <c r="H293" s="246">
        <v>1000000</v>
      </c>
      <c r="I293" s="247">
        <v>0</v>
      </c>
      <c r="J293" s="247">
        <v>500000</v>
      </c>
      <c r="K293" s="247">
        <v>500000</v>
      </c>
      <c r="L293" s="247">
        <v>0</v>
      </c>
      <c r="M293" s="247">
        <v>500000</v>
      </c>
      <c r="N293" s="247">
        <v>500000</v>
      </c>
      <c r="O293" s="248">
        <v>0</v>
      </c>
    </row>
    <row r="294" spans="1:15" ht="15" customHeight="1" x14ac:dyDescent="0.2">
      <c r="A294" s="278" t="s">
        <v>260</v>
      </c>
      <c r="B294" s="279"/>
      <c r="C294" s="243" t="s">
        <v>65</v>
      </c>
      <c r="D294" s="243" t="s">
        <v>62</v>
      </c>
      <c r="E294" s="249" t="s">
        <v>401</v>
      </c>
      <c r="F294" s="249"/>
      <c r="G294" s="245">
        <v>38273133</v>
      </c>
      <c r="H294" s="246">
        <v>38273133</v>
      </c>
      <c r="I294" s="247">
        <v>0</v>
      </c>
      <c r="J294" s="247">
        <v>37963133</v>
      </c>
      <c r="K294" s="247">
        <v>37963133</v>
      </c>
      <c r="L294" s="247">
        <v>0</v>
      </c>
      <c r="M294" s="247">
        <v>37963133</v>
      </c>
      <c r="N294" s="247">
        <v>37963133</v>
      </c>
      <c r="O294" s="248">
        <v>0</v>
      </c>
    </row>
    <row r="295" spans="1:15" ht="23.25" customHeight="1" x14ac:dyDescent="0.2">
      <c r="A295" s="278" t="s">
        <v>156</v>
      </c>
      <c r="B295" s="279"/>
      <c r="C295" s="243" t="s">
        <v>65</v>
      </c>
      <c r="D295" s="243" t="s">
        <v>62</v>
      </c>
      <c r="E295" s="249" t="s">
        <v>402</v>
      </c>
      <c r="F295" s="250"/>
      <c r="G295" s="245">
        <v>38273133</v>
      </c>
      <c r="H295" s="246">
        <v>38273133</v>
      </c>
      <c r="I295" s="247">
        <v>0</v>
      </c>
      <c r="J295" s="247">
        <v>37963133</v>
      </c>
      <c r="K295" s="247">
        <v>37963133</v>
      </c>
      <c r="L295" s="247">
        <v>0</v>
      </c>
      <c r="M295" s="247">
        <v>37963133</v>
      </c>
      <c r="N295" s="247">
        <v>37963133</v>
      </c>
      <c r="O295" s="248">
        <v>0</v>
      </c>
    </row>
    <row r="296" spans="1:15" ht="23.25" customHeight="1" x14ac:dyDescent="0.2">
      <c r="A296" s="278" t="s">
        <v>403</v>
      </c>
      <c r="B296" s="279"/>
      <c r="C296" s="243" t="s">
        <v>65</v>
      </c>
      <c r="D296" s="243" t="s">
        <v>62</v>
      </c>
      <c r="E296" s="249" t="s">
        <v>404</v>
      </c>
      <c r="F296" s="250"/>
      <c r="G296" s="245">
        <v>38273133</v>
      </c>
      <c r="H296" s="246">
        <v>38273133</v>
      </c>
      <c r="I296" s="247">
        <v>0</v>
      </c>
      <c r="J296" s="247">
        <v>37963133</v>
      </c>
      <c r="K296" s="247">
        <v>37963133</v>
      </c>
      <c r="L296" s="247">
        <v>0</v>
      </c>
      <c r="M296" s="247">
        <v>37963133</v>
      </c>
      <c r="N296" s="247">
        <v>37963133</v>
      </c>
      <c r="O296" s="248">
        <v>0</v>
      </c>
    </row>
    <row r="297" spans="1:15" ht="45.75" customHeight="1" x14ac:dyDescent="0.2">
      <c r="A297" s="278" t="s">
        <v>291</v>
      </c>
      <c r="B297" s="279"/>
      <c r="C297" s="243" t="s">
        <v>65</v>
      </c>
      <c r="D297" s="243" t="s">
        <v>62</v>
      </c>
      <c r="E297" s="249" t="s">
        <v>404</v>
      </c>
      <c r="F297" s="249" t="s">
        <v>195</v>
      </c>
      <c r="G297" s="245">
        <v>38271133</v>
      </c>
      <c r="H297" s="246">
        <v>38271133</v>
      </c>
      <c r="I297" s="247">
        <v>0</v>
      </c>
      <c r="J297" s="247">
        <v>37961133</v>
      </c>
      <c r="K297" s="247">
        <v>37961133</v>
      </c>
      <c r="L297" s="247">
        <v>0</v>
      </c>
      <c r="M297" s="247">
        <v>37961133</v>
      </c>
      <c r="N297" s="247">
        <v>37961133</v>
      </c>
      <c r="O297" s="248">
        <v>0</v>
      </c>
    </row>
    <row r="298" spans="1:15" ht="15" customHeight="1" x14ac:dyDescent="0.2">
      <c r="A298" s="278" t="s">
        <v>248</v>
      </c>
      <c r="B298" s="279"/>
      <c r="C298" s="243" t="s">
        <v>65</v>
      </c>
      <c r="D298" s="243" t="s">
        <v>62</v>
      </c>
      <c r="E298" s="249" t="s">
        <v>404</v>
      </c>
      <c r="F298" s="249" t="s">
        <v>249</v>
      </c>
      <c r="G298" s="245">
        <v>38271133</v>
      </c>
      <c r="H298" s="246">
        <v>38271133</v>
      </c>
      <c r="I298" s="247">
        <v>0</v>
      </c>
      <c r="J298" s="247">
        <v>37961133</v>
      </c>
      <c r="K298" s="247">
        <v>37961133</v>
      </c>
      <c r="L298" s="247">
        <v>0</v>
      </c>
      <c r="M298" s="247">
        <v>37961133</v>
      </c>
      <c r="N298" s="247">
        <v>37961133</v>
      </c>
      <c r="O298" s="248">
        <v>0</v>
      </c>
    </row>
    <row r="299" spans="1:15" ht="15" customHeight="1" x14ac:dyDescent="0.2">
      <c r="A299" s="278" t="s">
        <v>200</v>
      </c>
      <c r="B299" s="279"/>
      <c r="C299" s="243" t="s">
        <v>65</v>
      </c>
      <c r="D299" s="243" t="s">
        <v>62</v>
      </c>
      <c r="E299" s="249" t="s">
        <v>404</v>
      </c>
      <c r="F299" s="249" t="s">
        <v>201</v>
      </c>
      <c r="G299" s="245">
        <v>2000</v>
      </c>
      <c r="H299" s="246">
        <v>2000</v>
      </c>
      <c r="I299" s="247">
        <v>0</v>
      </c>
      <c r="J299" s="247">
        <v>2000</v>
      </c>
      <c r="K299" s="247">
        <v>2000</v>
      </c>
      <c r="L299" s="247">
        <v>0</v>
      </c>
      <c r="M299" s="247">
        <v>2000</v>
      </c>
      <c r="N299" s="247">
        <v>2000</v>
      </c>
      <c r="O299" s="248">
        <v>0</v>
      </c>
    </row>
    <row r="300" spans="1:15" ht="15" customHeight="1" x14ac:dyDescent="0.2">
      <c r="A300" s="278" t="s">
        <v>73</v>
      </c>
      <c r="B300" s="279"/>
      <c r="C300" s="243" t="s">
        <v>65</v>
      </c>
      <c r="D300" s="243" t="s">
        <v>62</v>
      </c>
      <c r="E300" s="249" t="s">
        <v>404</v>
      </c>
      <c r="F300" s="249" t="s">
        <v>74</v>
      </c>
      <c r="G300" s="245">
        <v>2000</v>
      </c>
      <c r="H300" s="246">
        <v>2000</v>
      </c>
      <c r="I300" s="247">
        <v>0</v>
      </c>
      <c r="J300" s="247">
        <v>2000</v>
      </c>
      <c r="K300" s="247">
        <v>2000</v>
      </c>
      <c r="L300" s="247">
        <v>0</v>
      </c>
      <c r="M300" s="247">
        <v>2000</v>
      </c>
      <c r="N300" s="247">
        <v>2000</v>
      </c>
      <c r="O300" s="248">
        <v>0</v>
      </c>
    </row>
    <row r="301" spans="1:15" ht="23.25" customHeight="1" x14ac:dyDescent="0.2">
      <c r="A301" s="278" t="s">
        <v>155</v>
      </c>
      <c r="B301" s="279"/>
      <c r="C301" s="243" t="s">
        <v>65</v>
      </c>
      <c r="D301" s="243" t="s">
        <v>36</v>
      </c>
      <c r="E301" s="244"/>
      <c r="F301" s="244"/>
      <c r="G301" s="245">
        <v>76866912.400000006</v>
      </c>
      <c r="H301" s="246">
        <v>76866912.400000006</v>
      </c>
      <c r="I301" s="247">
        <v>0</v>
      </c>
      <c r="J301" s="247">
        <v>61588000</v>
      </c>
      <c r="K301" s="247">
        <v>61588000</v>
      </c>
      <c r="L301" s="247">
        <v>0</v>
      </c>
      <c r="M301" s="247">
        <v>61528000</v>
      </c>
      <c r="N301" s="247">
        <v>61528000</v>
      </c>
      <c r="O301" s="248">
        <v>0</v>
      </c>
    </row>
    <row r="302" spans="1:15" ht="23.25" customHeight="1" x14ac:dyDescent="0.2">
      <c r="A302" s="278" t="s">
        <v>932</v>
      </c>
      <c r="B302" s="279"/>
      <c r="C302" s="243" t="s">
        <v>65</v>
      </c>
      <c r="D302" s="243" t="s">
        <v>36</v>
      </c>
      <c r="E302" s="243" t="s">
        <v>389</v>
      </c>
      <c r="F302" s="243"/>
      <c r="G302" s="245">
        <v>76866912.400000006</v>
      </c>
      <c r="H302" s="246">
        <v>76866912.400000006</v>
      </c>
      <c r="I302" s="247">
        <v>0</v>
      </c>
      <c r="J302" s="247">
        <v>61588000</v>
      </c>
      <c r="K302" s="247">
        <v>61588000</v>
      </c>
      <c r="L302" s="247">
        <v>0</v>
      </c>
      <c r="M302" s="247">
        <v>61528000</v>
      </c>
      <c r="N302" s="247">
        <v>61528000</v>
      </c>
      <c r="O302" s="248">
        <v>0</v>
      </c>
    </row>
    <row r="303" spans="1:15" ht="23.25" customHeight="1" x14ac:dyDescent="0.2">
      <c r="A303" s="278" t="s">
        <v>405</v>
      </c>
      <c r="B303" s="279"/>
      <c r="C303" s="243" t="s">
        <v>65</v>
      </c>
      <c r="D303" s="243" t="s">
        <v>36</v>
      </c>
      <c r="E303" s="249" t="s">
        <v>406</v>
      </c>
      <c r="F303" s="249"/>
      <c r="G303" s="245">
        <v>64199842.399999999</v>
      </c>
      <c r="H303" s="246">
        <v>64199842.399999999</v>
      </c>
      <c r="I303" s="247">
        <v>0</v>
      </c>
      <c r="J303" s="247">
        <v>57690000</v>
      </c>
      <c r="K303" s="247">
        <v>57690000</v>
      </c>
      <c r="L303" s="247">
        <v>0</v>
      </c>
      <c r="M303" s="247">
        <v>57630000</v>
      </c>
      <c r="N303" s="247">
        <v>57630000</v>
      </c>
      <c r="O303" s="248">
        <v>0</v>
      </c>
    </row>
    <row r="304" spans="1:15" ht="45.75" customHeight="1" x14ac:dyDescent="0.2">
      <c r="A304" s="278" t="s">
        <v>1163</v>
      </c>
      <c r="B304" s="279"/>
      <c r="C304" s="243" t="s">
        <v>65</v>
      </c>
      <c r="D304" s="243" t="s">
        <v>36</v>
      </c>
      <c r="E304" s="249" t="s">
        <v>407</v>
      </c>
      <c r="F304" s="250"/>
      <c r="G304" s="245">
        <v>1870442.4</v>
      </c>
      <c r="H304" s="246">
        <v>1870442.4</v>
      </c>
      <c r="I304" s="247">
        <v>0</v>
      </c>
      <c r="J304" s="247">
        <v>1880000</v>
      </c>
      <c r="K304" s="247">
        <v>1880000</v>
      </c>
      <c r="L304" s="247">
        <v>0</v>
      </c>
      <c r="M304" s="247">
        <v>1820000</v>
      </c>
      <c r="N304" s="247">
        <v>1820000</v>
      </c>
      <c r="O304" s="248">
        <v>0</v>
      </c>
    </row>
    <row r="305" spans="1:15" ht="45.75" customHeight="1" x14ac:dyDescent="0.2">
      <c r="A305" s="278" t="s">
        <v>1164</v>
      </c>
      <c r="B305" s="279"/>
      <c r="C305" s="243" t="s">
        <v>65</v>
      </c>
      <c r="D305" s="243" t="s">
        <v>36</v>
      </c>
      <c r="E305" s="249" t="s">
        <v>924</v>
      </c>
      <c r="F305" s="250"/>
      <c r="G305" s="245">
        <v>40000</v>
      </c>
      <c r="H305" s="246">
        <v>40000</v>
      </c>
      <c r="I305" s="247">
        <v>0</v>
      </c>
      <c r="J305" s="247">
        <v>40000</v>
      </c>
      <c r="K305" s="247">
        <v>40000</v>
      </c>
      <c r="L305" s="247">
        <v>0</v>
      </c>
      <c r="M305" s="247">
        <v>40000</v>
      </c>
      <c r="N305" s="247">
        <v>40000</v>
      </c>
      <c r="O305" s="248">
        <v>0</v>
      </c>
    </row>
    <row r="306" spans="1:15" ht="23.25" customHeight="1" x14ac:dyDescent="0.2">
      <c r="A306" s="278" t="s">
        <v>273</v>
      </c>
      <c r="B306" s="279"/>
      <c r="C306" s="243" t="s">
        <v>65</v>
      </c>
      <c r="D306" s="243" t="s">
        <v>36</v>
      </c>
      <c r="E306" s="249" t="s">
        <v>924</v>
      </c>
      <c r="F306" s="249" t="s">
        <v>94</v>
      </c>
      <c r="G306" s="245">
        <v>40000</v>
      </c>
      <c r="H306" s="246">
        <v>40000</v>
      </c>
      <c r="I306" s="247">
        <v>0</v>
      </c>
      <c r="J306" s="247">
        <v>40000</v>
      </c>
      <c r="K306" s="247">
        <v>40000</v>
      </c>
      <c r="L306" s="247">
        <v>0</v>
      </c>
      <c r="M306" s="247">
        <v>40000</v>
      </c>
      <c r="N306" s="247">
        <v>40000</v>
      </c>
      <c r="O306" s="248">
        <v>0</v>
      </c>
    </row>
    <row r="307" spans="1:15" ht="23.25" customHeight="1" x14ac:dyDescent="0.2">
      <c r="A307" s="278" t="s">
        <v>187</v>
      </c>
      <c r="B307" s="279"/>
      <c r="C307" s="243" t="s">
        <v>65</v>
      </c>
      <c r="D307" s="243" t="s">
        <v>36</v>
      </c>
      <c r="E307" s="249" t="s">
        <v>924</v>
      </c>
      <c r="F307" s="249" t="s">
        <v>58</v>
      </c>
      <c r="G307" s="245">
        <v>40000</v>
      </c>
      <c r="H307" s="246">
        <v>40000</v>
      </c>
      <c r="I307" s="247">
        <v>0</v>
      </c>
      <c r="J307" s="247">
        <v>40000</v>
      </c>
      <c r="K307" s="247">
        <v>40000</v>
      </c>
      <c r="L307" s="247">
        <v>0</v>
      </c>
      <c r="M307" s="247">
        <v>40000</v>
      </c>
      <c r="N307" s="247">
        <v>40000</v>
      </c>
      <c r="O307" s="248">
        <v>0</v>
      </c>
    </row>
    <row r="308" spans="1:15" ht="34.5" customHeight="1" x14ac:dyDescent="0.2">
      <c r="A308" s="278" t="s">
        <v>925</v>
      </c>
      <c r="B308" s="279"/>
      <c r="C308" s="243" t="s">
        <v>65</v>
      </c>
      <c r="D308" s="243" t="s">
        <v>36</v>
      </c>
      <c r="E308" s="249" t="s">
        <v>926</v>
      </c>
      <c r="F308" s="250"/>
      <c r="G308" s="245">
        <v>40000</v>
      </c>
      <c r="H308" s="246">
        <v>40000</v>
      </c>
      <c r="I308" s="247">
        <v>0</v>
      </c>
      <c r="J308" s="247">
        <v>40000</v>
      </c>
      <c r="K308" s="247">
        <v>40000</v>
      </c>
      <c r="L308" s="247">
        <v>0</v>
      </c>
      <c r="M308" s="247">
        <v>40000</v>
      </c>
      <c r="N308" s="247">
        <v>40000</v>
      </c>
      <c r="O308" s="248">
        <v>0</v>
      </c>
    </row>
    <row r="309" spans="1:15" ht="23.25" customHeight="1" x14ac:dyDescent="0.2">
      <c r="A309" s="278" t="s">
        <v>273</v>
      </c>
      <c r="B309" s="279"/>
      <c r="C309" s="243" t="s">
        <v>65</v>
      </c>
      <c r="D309" s="243" t="s">
        <v>36</v>
      </c>
      <c r="E309" s="249" t="s">
        <v>926</v>
      </c>
      <c r="F309" s="249" t="s">
        <v>94</v>
      </c>
      <c r="G309" s="245">
        <v>40000</v>
      </c>
      <c r="H309" s="246">
        <v>40000</v>
      </c>
      <c r="I309" s="247">
        <v>0</v>
      </c>
      <c r="J309" s="247">
        <v>40000</v>
      </c>
      <c r="K309" s="247">
        <v>40000</v>
      </c>
      <c r="L309" s="247">
        <v>0</v>
      </c>
      <c r="M309" s="247">
        <v>40000</v>
      </c>
      <c r="N309" s="247">
        <v>40000</v>
      </c>
      <c r="O309" s="248">
        <v>0</v>
      </c>
    </row>
    <row r="310" spans="1:15" ht="23.25" customHeight="1" x14ac:dyDescent="0.2">
      <c r="A310" s="278" t="s">
        <v>187</v>
      </c>
      <c r="B310" s="279"/>
      <c r="C310" s="243" t="s">
        <v>65</v>
      </c>
      <c r="D310" s="243" t="s">
        <v>36</v>
      </c>
      <c r="E310" s="249" t="s">
        <v>926</v>
      </c>
      <c r="F310" s="249" t="s">
        <v>58</v>
      </c>
      <c r="G310" s="245">
        <v>40000</v>
      </c>
      <c r="H310" s="246">
        <v>40000</v>
      </c>
      <c r="I310" s="247">
        <v>0</v>
      </c>
      <c r="J310" s="247">
        <v>40000</v>
      </c>
      <c r="K310" s="247">
        <v>40000</v>
      </c>
      <c r="L310" s="247">
        <v>0</v>
      </c>
      <c r="M310" s="247">
        <v>40000</v>
      </c>
      <c r="N310" s="247">
        <v>40000</v>
      </c>
      <c r="O310" s="248">
        <v>0</v>
      </c>
    </row>
    <row r="311" spans="1:15" ht="79.5" customHeight="1" x14ac:dyDescent="0.2">
      <c r="A311" s="278" t="s">
        <v>933</v>
      </c>
      <c r="B311" s="279"/>
      <c r="C311" s="243" t="s">
        <v>65</v>
      </c>
      <c r="D311" s="243" t="s">
        <v>36</v>
      </c>
      <c r="E311" s="249" t="s">
        <v>408</v>
      </c>
      <c r="F311" s="250"/>
      <c r="G311" s="245">
        <v>1790442.4</v>
      </c>
      <c r="H311" s="246">
        <v>1790442.4</v>
      </c>
      <c r="I311" s="247">
        <v>0</v>
      </c>
      <c r="J311" s="247">
        <v>1800000</v>
      </c>
      <c r="K311" s="247">
        <v>1800000</v>
      </c>
      <c r="L311" s="247">
        <v>0</v>
      </c>
      <c r="M311" s="247">
        <v>1740000</v>
      </c>
      <c r="N311" s="247">
        <v>1740000</v>
      </c>
      <c r="O311" s="248">
        <v>0</v>
      </c>
    </row>
    <row r="312" spans="1:15" ht="23.25" customHeight="1" x14ac:dyDescent="0.2">
      <c r="A312" s="278" t="s">
        <v>273</v>
      </c>
      <c r="B312" s="279"/>
      <c r="C312" s="243" t="s">
        <v>65</v>
      </c>
      <c r="D312" s="243" t="s">
        <v>36</v>
      </c>
      <c r="E312" s="249" t="s">
        <v>408</v>
      </c>
      <c r="F312" s="249" t="s">
        <v>94</v>
      </c>
      <c r="G312" s="245">
        <v>1790442.4</v>
      </c>
      <c r="H312" s="246">
        <v>1790442.4</v>
      </c>
      <c r="I312" s="247">
        <v>0</v>
      </c>
      <c r="J312" s="247">
        <v>1800000</v>
      </c>
      <c r="K312" s="247">
        <v>1800000</v>
      </c>
      <c r="L312" s="247">
        <v>0</v>
      </c>
      <c r="M312" s="247">
        <v>1740000</v>
      </c>
      <c r="N312" s="247">
        <v>1740000</v>
      </c>
      <c r="O312" s="248">
        <v>0</v>
      </c>
    </row>
    <row r="313" spans="1:15" ht="23.25" customHeight="1" x14ac:dyDescent="0.2">
      <c r="A313" s="278" t="s">
        <v>187</v>
      </c>
      <c r="B313" s="279"/>
      <c r="C313" s="243" t="s">
        <v>65</v>
      </c>
      <c r="D313" s="243" t="s">
        <v>36</v>
      </c>
      <c r="E313" s="249" t="s">
        <v>408</v>
      </c>
      <c r="F313" s="249" t="s">
        <v>58</v>
      </c>
      <c r="G313" s="245">
        <v>1790442.4</v>
      </c>
      <c r="H313" s="246">
        <v>1790442.4</v>
      </c>
      <c r="I313" s="247">
        <v>0</v>
      </c>
      <c r="J313" s="247">
        <v>1800000</v>
      </c>
      <c r="K313" s="247">
        <v>1800000</v>
      </c>
      <c r="L313" s="247">
        <v>0</v>
      </c>
      <c r="M313" s="247">
        <v>1740000</v>
      </c>
      <c r="N313" s="247">
        <v>1740000</v>
      </c>
      <c r="O313" s="248">
        <v>0</v>
      </c>
    </row>
    <row r="314" spans="1:15" ht="34.5" customHeight="1" x14ac:dyDescent="0.2">
      <c r="A314" s="278" t="s">
        <v>409</v>
      </c>
      <c r="B314" s="279"/>
      <c r="C314" s="243" t="s">
        <v>65</v>
      </c>
      <c r="D314" s="243" t="s">
        <v>36</v>
      </c>
      <c r="E314" s="249" t="s">
        <v>410</v>
      </c>
      <c r="F314" s="250"/>
      <c r="G314" s="245">
        <v>8000000</v>
      </c>
      <c r="H314" s="246">
        <v>8000000</v>
      </c>
      <c r="I314" s="247">
        <v>0</v>
      </c>
      <c r="J314" s="247">
        <v>10000000</v>
      </c>
      <c r="K314" s="247">
        <v>10000000</v>
      </c>
      <c r="L314" s="247">
        <v>0</v>
      </c>
      <c r="M314" s="247">
        <v>10000000</v>
      </c>
      <c r="N314" s="247">
        <v>10000000</v>
      </c>
      <c r="O314" s="248">
        <v>0</v>
      </c>
    </row>
    <row r="315" spans="1:15" ht="34.5" customHeight="1" x14ac:dyDescent="0.2">
      <c r="A315" s="278" t="s">
        <v>411</v>
      </c>
      <c r="B315" s="279"/>
      <c r="C315" s="243" t="s">
        <v>65</v>
      </c>
      <c r="D315" s="243" t="s">
        <v>36</v>
      </c>
      <c r="E315" s="249" t="s">
        <v>412</v>
      </c>
      <c r="F315" s="250"/>
      <c r="G315" s="245">
        <v>8000000</v>
      </c>
      <c r="H315" s="246">
        <v>8000000</v>
      </c>
      <c r="I315" s="247">
        <v>0</v>
      </c>
      <c r="J315" s="247">
        <v>10000000</v>
      </c>
      <c r="K315" s="247">
        <v>10000000</v>
      </c>
      <c r="L315" s="247">
        <v>0</v>
      </c>
      <c r="M315" s="247">
        <v>10000000</v>
      </c>
      <c r="N315" s="247">
        <v>10000000</v>
      </c>
      <c r="O315" s="248">
        <v>0</v>
      </c>
    </row>
    <row r="316" spans="1:15" ht="45.75" customHeight="1" x14ac:dyDescent="0.2">
      <c r="A316" s="278" t="s">
        <v>291</v>
      </c>
      <c r="B316" s="279"/>
      <c r="C316" s="243" t="s">
        <v>65</v>
      </c>
      <c r="D316" s="243" t="s">
        <v>36</v>
      </c>
      <c r="E316" s="249" t="s">
        <v>412</v>
      </c>
      <c r="F316" s="249" t="s">
        <v>195</v>
      </c>
      <c r="G316" s="245">
        <v>8000000</v>
      </c>
      <c r="H316" s="246">
        <v>8000000</v>
      </c>
      <c r="I316" s="247">
        <v>0</v>
      </c>
      <c r="J316" s="247">
        <v>10000000</v>
      </c>
      <c r="K316" s="247">
        <v>10000000</v>
      </c>
      <c r="L316" s="247">
        <v>0</v>
      </c>
      <c r="M316" s="247">
        <v>10000000</v>
      </c>
      <c r="N316" s="247">
        <v>10000000</v>
      </c>
      <c r="O316" s="248">
        <v>0</v>
      </c>
    </row>
    <row r="317" spans="1:15" ht="23.25" customHeight="1" x14ac:dyDescent="0.2">
      <c r="A317" s="278" t="s">
        <v>89</v>
      </c>
      <c r="B317" s="279"/>
      <c r="C317" s="243" t="s">
        <v>65</v>
      </c>
      <c r="D317" s="243" t="s">
        <v>36</v>
      </c>
      <c r="E317" s="249" t="s">
        <v>412</v>
      </c>
      <c r="F317" s="249" t="s">
        <v>26</v>
      </c>
      <c r="G317" s="245">
        <v>8000000</v>
      </c>
      <c r="H317" s="246">
        <v>8000000</v>
      </c>
      <c r="I317" s="247">
        <v>0</v>
      </c>
      <c r="J317" s="247">
        <v>10000000</v>
      </c>
      <c r="K317" s="247">
        <v>10000000</v>
      </c>
      <c r="L317" s="247">
        <v>0</v>
      </c>
      <c r="M317" s="247">
        <v>10000000</v>
      </c>
      <c r="N317" s="247">
        <v>10000000</v>
      </c>
      <c r="O317" s="248">
        <v>0</v>
      </c>
    </row>
    <row r="318" spans="1:15" ht="34.5" customHeight="1" x14ac:dyDescent="0.2">
      <c r="A318" s="278" t="s">
        <v>817</v>
      </c>
      <c r="B318" s="279"/>
      <c r="C318" s="243" t="s">
        <v>65</v>
      </c>
      <c r="D318" s="243" t="s">
        <v>36</v>
      </c>
      <c r="E318" s="249" t="s">
        <v>413</v>
      </c>
      <c r="F318" s="250"/>
      <c r="G318" s="245">
        <v>80000</v>
      </c>
      <c r="H318" s="246">
        <v>80000</v>
      </c>
      <c r="I318" s="247">
        <v>0</v>
      </c>
      <c r="J318" s="247">
        <v>80000</v>
      </c>
      <c r="K318" s="247">
        <v>80000</v>
      </c>
      <c r="L318" s="247">
        <v>0</v>
      </c>
      <c r="M318" s="247">
        <v>80000</v>
      </c>
      <c r="N318" s="247">
        <v>80000</v>
      </c>
      <c r="O318" s="248">
        <v>0</v>
      </c>
    </row>
    <row r="319" spans="1:15" ht="45.75" customHeight="1" x14ac:dyDescent="0.2">
      <c r="A319" s="278" t="s">
        <v>1164</v>
      </c>
      <c r="B319" s="279"/>
      <c r="C319" s="243" t="s">
        <v>65</v>
      </c>
      <c r="D319" s="243" t="s">
        <v>36</v>
      </c>
      <c r="E319" s="249" t="s">
        <v>927</v>
      </c>
      <c r="F319" s="250"/>
      <c r="G319" s="245">
        <v>60000</v>
      </c>
      <c r="H319" s="246">
        <v>60000</v>
      </c>
      <c r="I319" s="247">
        <v>0</v>
      </c>
      <c r="J319" s="247">
        <v>60000</v>
      </c>
      <c r="K319" s="247">
        <v>60000</v>
      </c>
      <c r="L319" s="247">
        <v>0</v>
      </c>
      <c r="M319" s="247">
        <v>60000</v>
      </c>
      <c r="N319" s="247">
        <v>60000</v>
      </c>
      <c r="O319" s="248">
        <v>0</v>
      </c>
    </row>
    <row r="320" spans="1:15" ht="23.25" customHeight="1" x14ac:dyDescent="0.2">
      <c r="A320" s="278" t="s">
        <v>273</v>
      </c>
      <c r="B320" s="279"/>
      <c r="C320" s="243" t="s">
        <v>65</v>
      </c>
      <c r="D320" s="243" t="s">
        <v>36</v>
      </c>
      <c r="E320" s="249" t="s">
        <v>927</v>
      </c>
      <c r="F320" s="249" t="s">
        <v>94</v>
      </c>
      <c r="G320" s="245">
        <v>60000</v>
      </c>
      <c r="H320" s="246">
        <v>60000</v>
      </c>
      <c r="I320" s="247">
        <v>0</v>
      </c>
      <c r="J320" s="247">
        <v>60000</v>
      </c>
      <c r="K320" s="247">
        <v>60000</v>
      </c>
      <c r="L320" s="247">
        <v>0</v>
      </c>
      <c r="M320" s="247">
        <v>60000</v>
      </c>
      <c r="N320" s="247">
        <v>60000</v>
      </c>
      <c r="O320" s="248">
        <v>0</v>
      </c>
    </row>
    <row r="321" spans="1:15" ht="23.25" customHeight="1" x14ac:dyDescent="0.2">
      <c r="A321" s="278" t="s">
        <v>187</v>
      </c>
      <c r="B321" s="279"/>
      <c r="C321" s="243" t="s">
        <v>65</v>
      </c>
      <c r="D321" s="243" t="s">
        <v>36</v>
      </c>
      <c r="E321" s="249" t="s">
        <v>927</v>
      </c>
      <c r="F321" s="249" t="s">
        <v>58</v>
      </c>
      <c r="G321" s="245">
        <v>60000</v>
      </c>
      <c r="H321" s="246">
        <v>60000</v>
      </c>
      <c r="I321" s="247">
        <v>0</v>
      </c>
      <c r="J321" s="247">
        <v>60000</v>
      </c>
      <c r="K321" s="247">
        <v>60000</v>
      </c>
      <c r="L321" s="247">
        <v>0</v>
      </c>
      <c r="M321" s="247">
        <v>60000</v>
      </c>
      <c r="N321" s="247">
        <v>60000</v>
      </c>
      <c r="O321" s="248">
        <v>0</v>
      </c>
    </row>
    <row r="322" spans="1:15" ht="23.25" customHeight="1" x14ac:dyDescent="0.2">
      <c r="A322" s="278" t="s">
        <v>414</v>
      </c>
      <c r="B322" s="279"/>
      <c r="C322" s="243" t="s">
        <v>65</v>
      </c>
      <c r="D322" s="243" t="s">
        <v>36</v>
      </c>
      <c r="E322" s="249" t="s">
        <v>415</v>
      </c>
      <c r="F322" s="250"/>
      <c r="G322" s="245">
        <v>20000</v>
      </c>
      <c r="H322" s="246">
        <v>20000</v>
      </c>
      <c r="I322" s="247">
        <v>0</v>
      </c>
      <c r="J322" s="247">
        <v>20000</v>
      </c>
      <c r="K322" s="247">
        <v>20000</v>
      </c>
      <c r="L322" s="247">
        <v>0</v>
      </c>
      <c r="M322" s="247">
        <v>20000</v>
      </c>
      <c r="N322" s="247">
        <v>20000</v>
      </c>
      <c r="O322" s="248">
        <v>0</v>
      </c>
    </row>
    <row r="323" spans="1:15" ht="23.25" customHeight="1" x14ac:dyDescent="0.2">
      <c r="A323" s="278" t="s">
        <v>273</v>
      </c>
      <c r="B323" s="279"/>
      <c r="C323" s="243" t="s">
        <v>65</v>
      </c>
      <c r="D323" s="243" t="s">
        <v>36</v>
      </c>
      <c r="E323" s="249" t="s">
        <v>415</v>
      </c>
      <c r="F323" s="249" t="s">
        <v>94</v>
      </c>
      <c r="G323" s="245">
        <v>20000</v>
      </c>
      <c r="H323" s="246">
        <v>20000</v>
      </c>
      <c r="I323" s="247">
        <v>0</v>
      </c>
      <c r="J323" s="247">
        <v>20000</v>
      </c>
      <c r="K323" s="247">
        <v>20000</v>
      </c>
      <c r="L323" s="247">
        <v>0</v>
      </c>
      <c r="M323" s="247">
        <v>20000</v>
      </c>
      <c r="N323" s="247">
        <v>20000</v>
      </c>
      <c r="O323" s="248">
        <v>0</v>
      </c>
    </row>
    <row r="324" spans="1:15" ht="23.25" customHeight="1" x14ac:dyDescent="0.2">
      <c r="A324" s="278" t="s">
        <v>187</v>
      </c>
      <c r="B324" s="279"/>
      <c r="C324" s="243" t="s">
        <v>65</v>
      </c>
      <c r="D324" s="243" t="s">
        <v>36</v>
      </c>
      <c r="E324" s="249" t="s">
        <v>415</v>
      </c>
      <c r="F324" s="249" t="s">
        <v>58</v>
      </c>
      <c r="G324" s="245">
        <v>20000</v>
      </c>
      <c r="H324" s="246">
        <v>20000</v>
      </c>
      <c r="I324" s="247">
        <v>0</v>
      </c>
      <c r="J324" s="247">
        <v>20000</v>
      </c>
      <c r="K324" s="247">
        <v>20000</v>
      </c>
      <c r="L324" s="247">
        <v>0</v>
      </c>
      <c r="M324" s="247">
        <v>20000</v>
      </c>
      <c r="N324" s="247">
        <v>20000</v>
      </c>
      <c r="O324" s="248">
        <v>0</v>
      </c>
    </row>
    <row r="325" spans="1:15" ht="34.5" customHeight="1" x14ac:dyDescent="0.2">
      <c r="A325" s="278" t="s">
        <v>257</v>
      </c>
      <c r="B325" s="279"/>
      <c r="C325" s="243" t="s">
        <v>65</v>
      </c>
      <c r="D325" s="243" t="s">
        <v>36</v>
      </c>
      <c r="E325" s="249" t="s">
        <v>416</v>
      </c>
      <c r="F325" s="250"/>
      <c r="G325" s="245">
        <v>53749400</v>
      </c>
      <c r="H325" s="246">
        <v>53749400</v>
      </c>
      <c r="I325" s="247">
        <v>0</v>
      </c>
      <c r="J325" s="247">
        <v>43630000</v>
      </c>
      <c r="K325" s="247">
        <v>43630000</v>
      </c>
      <c r="L325" s="247">
        <v>0</v>
      </c>
      <c r="M325" s="247">
        <v>43630000</v>
      </c>
      <c r="N325" s="247">
        <v>43630000</v>
      </c>
      <c r="O325" s="248">
        <v>0</v>
      </c>
    </row>
    <row r="326" spans="1:15" ht="23.25" customHeight="1" x14ac:dyDescent="0.2">
      <c r="A326" s="278" t="s">
        <v>417</v>
      </c>
      <c r="B326" s="279"/>
      <c r="C326" s="243" t="s">
        <v>65</v>
      </c>
      <c r="D326" s="243" t="s">
        <v>36</v>
      </c>
      <c r="E326" s="249" t="s">
        <v>418</v>
      </c>
      <c r="F326" s="250"/>
      <c r="G326" s="245">
        <v>53749400</v>
      </c>
      <c r="H326" s="246">
        <v>53749400</v>
      </c>
      <c r="I326" s="247">
        <v>0</v>
      </c>
      <c r="J326" s="247">
        <v>43630000</v>
      </c>
      <c r="K326" s="247">
        <v>43630000</v>
      </c>
      <c r="L326" s="247">
        <v>0</v>
      </c>
      <c r="M326" s="247">
        <v>43630000</v>
      </c>
      <c r="N326" s="247">
        <v>43630000</v>
      </c>
      <c r="O326" s="248">
        <v>0</v>
      </c>
    </row>
    <row r="327" spans="1:15" ht="23.25" customHeight="1" x14ac:dyDescent="0.2">
      <c r="A327" s="278" t="s">
        <v>273</v>
      </c>
      <c r="B327" s="279"/>
      <c r="C327" s="243" t="s">
        <v>65</v>
      </c>
      <c r="D327" s="243" t="s">
        <v>36</v>
      </c>
      <c r="E327" s="249" t="s">
        <v>418</v>
      </c>
      <c r="F327" s="249" t="s">
        <v>94</v>
      </c>
      <c r="G327" s="245">
        <v>53749400</v>
      </c>
      <c r="H327" s="246">
        <v>53749400</v>
      </c>
      <c r="I327" s="247">
        <v>0</v>
      </c>
      <c r="J327" s="247">
        <v>43630000</v>
      </c>
      <c r="K327" s="247">
        <v>43630000</v>
      </c>
      <c r="L327" s="247">
        <v>0</v>
      </c>
      <c r="M327" s="247">
        <v>43630000</v>
      </c>
      <c r="N327" s="247">
        <v>43630000</v>
      </c>
      <c r="O327" s="248">
        <v>0</v>
      </c>
    </row>
    <row r="328" spans="1:15" ht="23.25" customHeight="1" x14ac:dyDescent="0.2">
      <c r="A328" s="278" t="s">
        <v>187</v>
      </c>
      <c r="B328" s="279"/>
      <c r="C328" s="243" t="s">
        <v>65</v>
      </c>
      <c r="D328" s="243" t="s">
        <v>36</v>
      </c>
      <c r="E328" s="249" t="s">
        <v>418</v>
      </c>
      <c r="F328" s="249" t="s">
        <v>58</v>
      </c>
      <c r="G328" s="245">
        <v>53749400</v>
      </c>
      <c r="H328" s="246">
        <v>53749400</v>
      </c>
      <c r="I328" s="247">
        <v>0</v>
      </c>
      <c r="J328" s="247">
        <v>43630000</v>
      </c>
      <c r="K328" s="247">
        <v>43630000</v>
      </c>
      <c r="L328" s="247">
        <v>0</v>
      </c>
      <c r="M328" s="247">
        <v>43630000</v>
      </c>
      <c r="N328" s="247">
        <v>43630000</v>
      </c>
      <c r="O328" s="248">
        <v>0</v>
      </c>
    </row>
    <row r="329" spans="1:15" ht="79.5" customHeight="1" x14ac:dyDescent="0.2">
      <c r="A329" s="278" t="s">
        <v>419</v>
      </c>
      <c r="B329" s="279"/>
      <c r="C329" s="243" t="s">
        <v>65</v>
      </c>
      <c r="D329" s="243" t="s">
        <v>36</v>
      </c>
      <c r="E329" s="249" t="s">
        <v>420</v>
      </c>
      <c r="F329" s="250"/>
      <c r="G329" s="245">
        <v>500000</v>
      </c>
      <c r="H329" s="246">
        <v>500000</v>
      </c>
      <c r="I329" s="247">
        <v>0</v>
      </c>
      <c r="J329" s="247">
        <v>2100000</v>
      </c>
      <c r="K329" s="247">
        <v>2100000</v>
      </c>
      <c r="L329" s="247">
        <v>0</v>
      </c>
      <c r="M329" s="247">
        <v>2100000</v>
      </c>
      <c r="N329" s="247">
        <v>2100000</v>
      </c>
      <c r="O329" s="248">
        <v>0</v>
      </c>
    </row>
    <row r="330" spans="1:15" ht="57" customHeight="1" x14ac:dyDescent="0.2">
      <c r="A330" s="278" t="s">
        <v>421</v>
      </c>
      <c r="B330" s="279"/>
      <c r="C330" s="243" t="s">
        <v>65</v>
      </c>
      <c r="D330" s="243" t="s">
        <v>36</v>
      </c>
      <c r="E330" s="249" t="s">
        <v>422</v>
      </c>
      <c r="F330" s="250"/>
      <c r="G330" s="245">
        <v>500000</v>
      </c>
      <c r="H330" s="246">
        <v>500000</v>
      </c>
      <c r="I330" s="247">
        <v>0</v>
      </c>
      <c r="J330" s="247">
        <v>2100000</v>
      </c>
      <c r="K330" s="247">
        <v>2100000</v>
      </c>
      <c r="L330" s="247">
        <v>0</v>
      </c>
      <c r="M330" s="247">
        <v>2100000</v>
      </c>
      <c r="N330" s="247">
        <v>2100000</v>
      </c>
      <c r="O330" s="248">
        <v>0</v>
      </c>
    </row>
    <row r="331" spans="1:15" ht="23.25" customHeight="1" x14ac:dyDescent="0.2">
      <c r="A331" s="278" t="s">
        <v>273</v>
      </c>
      <c r="B331" s="279"/>
      <c r="C331" s="243" t="s">
        <v>65</v>
      </c>
      <c r="D331" s="243" t="s">
        <v>36</v>
      </c>
      <c r="E331" s="249" t="s">
        <v>422</v>
      </c>
      <c r="F331" s="249" t="s">
        <v>94</v>
      </c>
      <c r="G331" s="245">
        <v>500000</v>
      </c>
      <c r="H331" s="246">
        <v>500000</v>
      </c>
      <c r="I331" s="247">
        <v>0</v>
      </c>
      <c r="J331" s="247">
        <v>2100000</v>
      </c>
      <c r="K331" s="247">
        <v>2100000</v>
      </c>
      <c r="L331" s="247">
        <v>0</v>
      </c>
      <c r="M331" s="247">
        <v>2100000</v>
      </c>
      <c r="N331" s="247">
        <v>2100000</v>
      </c>
      <c r="O331" s="248">
        <v>0</v>
      </c>
    </row>
    <row r="332" spans="1:15" ht="23.25" customHeight="1" x14ac:dyDescent="0.2">
      <c r="A332" s="278" t="s">
        <v>187</v>
      </c>
      <c r="B332" s="279"/>
      <c r="C332" s="243" t="s">
        <v>65</v>
      </c>
      <c r="D332" s="243" t="s">
        <v>36</v>
      </c>
      <c r="E332" s="249" t="s">
        <v>422</v>
      </c>
      <c r="F332" s="249" t="s">
        <v>58</v>
      </c>
      <c r="G332" s="245">
        <v>500000</v>
      </c>
      <c r="H332" s="246">
        <v>500000</v>
      </c>
      <c r="I332" s="247">
        <v>0</v>
      </c>
      <c r="J332" s="247">
        <v>2100000</v>
      </c>
      <c r="K332" s="247">
        <v>2100000</v>
      </c>
      <c r="L332" s="247">
        <v>0</v>
      </c>
      <c r="M332" s="247">
        <v>2100000</v>
      </c>
      <c r="N332" s="247">
        <v>2100000</v>
      </c>
      <c r="O332" s="248">
        <v>0</v>
      </c>
    </row>
    <row r="333" spans="1:15" ht="23.25" customHeight="1" x14ac:dyDescent="0.2">
      <c r="A333" s="278" t="s">
        <v>652</v>
      </c>
      <c r="B333" s="279"/>
      <c r="C333" s="243" t="s">
        <v>65</v>
      </c>
      <c r="D333" s="243" t="s">
        <v>36</v>
      </c>
      <c r="E333" s="249" t="s">
        <v>423</v>
      </c>
      <c r="F333" s="249"/>
      <c r="G333" s="245">
        <v>12667070</v>
      </c>
      <c r="H333" s="246">
        <v>12667070</v>
      </c>
      <c r="I333" s="247">
        <v>0</v>
      </c>
      <c r="J333" s="247">
        <v>3898000</v>
      </c>
      <c r="K333" s="247">
        <v>3898000</v>
      </c>
      <c r="L333" s="247">
        <v>0</v>
      </c>
      <c r="M333" s="247">
        <v>3898000</v>
      </c>
      <c r="N333" s="247">
        <v>3898000</v>
      </c>
      <c r="O333" s="248">
        <v>0</v>
      </c>
    </row>
    <row r="334" spans="1:15" ht="34.5" customHeight="1" x14ac:dyDescent="0.2">
      <c r="A334" s="278" t="s">
        <v>818</v>
      </c>
      <c r="B334" s="279"/>
      <c r="C334" s="243" t="s">
        <v>65</v>
      </c>
      <c r="D334" s="243" t="s">
        <v>36</v>
      </c>
      <c r="E334" s="249" t="s">
        <v>424</v>
      </c>
      <c r="F334" s="250"/>
      <c r="G334" s="245">
        <v>12667070</v>
      </c>
      <c r="H334" s="246">
        <v>12667070</v>
      </c>
      <c r="I334" s="247">
        <v>0</v>
      </c>
      <c r="J334" s="247">
        <v>3898000</v>
      </c>
      <c r="K334" s="247">
        <v>3898000</v>
      </c>
      <c r="L334" s="247">
        <v>0</v>
      </c>
      <c r="M334" s="247">
        <v>3898000</v>
      </c>
      <c r="N334" s="247">
        <v>3898000</v>
      </c>
      <c r="O334" s="248">
        <v>0</v>
      </c>
    </row>
    <row r="335" spans="1:15" ht="23.25" customHeight="1" x14ac:dyDescent="0.2">
      <c r="A335" s="278" t="s">
        <v>1165</v>
      </c>
      <c r="B335" s="279"/>
      <c r="C335" s="243" t="s">
        <v>65</v>
      </c>
      <c r="D335" s="243" t="s">
        <v>36</v>
      </c>
      <c r="E335" s="249" t="s">
        <v>425</v>
      </c>
      <c r="F335" s="250"/>
      <c r="G335" s="245">
        <v>12667070</v>
      </c>
      <c r="H335" s="246">
        <v>12667070</v>
      </c>
      <c r="I335" s="247">
        <v>0</v>
      </c>
      <c r="J335" s="247">
        <v>3898000</v>
      </c>
      <c r="K335" s="247">
        <v>3898000</v>
      </c>
      <c r="L335" s="247">
        <v>0</v>
      </c>
      <c r="M335" s="247">
        <v>3898000</v>
      </c>
      <c r="N335" s="247">
        <v>3898000</v>
      </c>
      <c r="O335" s="248">
        <v>0</v>
      </c>
    </row>
    <row r="336" spans="1:15" ht="23.25" customHeight="1" x14ac:dyDescent="0.2">
      <c r="A336" s="278" t="s">
        <v>273</v>
      </c>
      <c r="B336" s="279"/>
      <c r="C336" s="243" t="s">
        <v>65</v>
      </c>
      <c r="D336" s="243" t="s">
        <v>36</v>
      </c>
      <c r="E336" s="249" t="s">
        <v>425</v>
      </c>
      <c r="F336" s="249" t="s">
        <v>94</v>
      </c>
      <c r="G336" s="245">
        <v>12667070</v>
      </c>
      <c r="H336" s="246">
        <v>12667070</v>
      </c>
      <c r="I336" s="247">
        <v>0</v>
      </c>
      <c r="J336" s="247">
        <v>3898000</v>
      </c>
      <c r="K336" s="247">
        <v>3898000</v>
      </c>
      <c r="L336" s="247">
        <v>0</v>
      </c>
      <c r="M336" s="247">
        <v>3898000</v>
      </c>
      <c r="N336" s="247">
        <v>3898000</v>
      </c>
      <c r="O336" s="248">
        <v>0</v>
      </c>
    </row>
    <row r="337" spans="1:15" ht="23.25" customHeight="1" x14ac:dyDescent="0.2">
      <c r="A337" s="278" t="s">
        <v>187</v>
      </c>
      <c r="B337" s="279"/>
      <c r="C337" s="243" t="s">
        <v>65</v>
      </c>
      <c r="D337" s="243" t="s">
        <v>36</v>
      </c>
      <c r="E337" s="249" t="s">
        <v>425</v>
      </c>
      <c r="F337" s="249" t="s">
        <v>58</v>
      </c>
      <c r="G337" s="245">
        <v>12667070</v>
      </c>
      <c r="H337" s="246">
        <v>12667070</v>
      </c>
      <c r="I337" s="247">
        <v>0</v>
      </c>
      <c r="J337" s="247">
        <v>3898000</v>
      </c>
      <c r="K337" s="247">
        <v>3898000</v>
      </c>
      <c r="L337" s="247">
        <v>0</v>
      </c>
      <c r="M337" s="247">
        <v>3898000</v>
      </c>
      <c r="N337" s="247">
        <v>3898000</v>
      </c>
      <c r="O337" s="248">
        <v>0</v>
      </c>
    </row>
    <row r="338" spans="1:15" ht="15" customHeight="1" x14ac:dyDescent="0.2">
      <c r="A338" s="297" t="s">
        <v>766</v>
      </c>
      <c r="B338" s="298"/>
      <c r="C338" s="251" t="s">
        <v>192</v>
      </c>
      <c r="D338" s="251"/>
      <c r="E338" s="251"/>
      <c r="F338" s="251"/>
      <c r="G338" s="252">
        <v>1681644436.8199999</v>
      </c>
      <c r="H338" s="253">
        <v>1666914436.8199999</v>
      </c>
      <c r="I338" s="254">
        <v>14730000</v>
      </c>
      <c r="J338" s="254">
        <v>1834814074.6199999</v>
      </c>
      <c r="K338" s="254">
        <v>1820084074.6199999</v>
      </c>
      <c r="L338" s="254">
        <v>14730000</v>
      </c>
      <c r="M338" s="254">
        <v>1334388129.5899999</v>
      </c>
      <c r="N338" s="254">
        <v>1319658129.5899999</v>
      </c>
      <c r="O338" s="255">
        <v>14730000</v>
      </c>
    </row>
    <row r="339" spans="1:15" ht="15" customHeight="1" x14ac:dyDescent="0.2">
      <c r="A339" s="278" t="s">
        <v>261</v>
      </c>
      <c r="B339" s="279"/>
      <c r="C339" s="243" t="s">
        <v>192</v>
      </c>
      <c r="D339" s="243" t="s">
        <v>61</v>
      </c>
      <c r="E339" s="244"/>
      <c r="F339" s="244"/>
      <c r="G339" s="245">
        <v>11197000</v>
      </c>
      <c r="H339" s="246">
        <v>0</v>
      </c>
      <c r="I339" s="247">
        <v>11197000</v>
      </c>
      <c r="J339" s="247">
        <v>11197000</v>
      </c>
      <c r="K339" s="247">
        <v>0</v>
      </c>
      <c r="L339" s="247">
        <v>11197000</v>
      </c>
      <c r="M339" s="247">
        <v>11197000</v>
      </c>
      <c r="N339" s="247">
        <v>0</v>
      </c>
      <c r="O339" s="248">
        <v>11197000</v>
      </c>
    </row>
    <row r="340" spans="1:15" ht="15" customHeight="1" x14ac:dyDescent="0.2">
      <c r="A340" s="278" t="s">
        <v>426</v>
      </c>
      <c r="B340" s="279"/>
      <c r="C340" s="243" t="s">
        <v>192</v>
      </c>
      <c r="D340" s="243" t="s">
        <v>61</v>
      </c>
      <c r="E340" s="243" t="s">
        <v>427</v>
      </c>
      <c r="F340" s="243"/>
      <c r="G340" s="245">
        <v>11197000</v>
      </c>
      <c r="H340" s="246">
        <v>0</v>
      </c>
      <c r="I340" s="247">
        <v>11197000</v>
      </c>
      <c r="J340" s="247">
        <v>11197000</v>
      </c>
      <c r="K340" s="247">
        <v>0</v>
      </c>
      <c r="L340" s="247">
        <v>11197000</v>
      </c>
      <c r="M340" s="247">
        <v>11197000</v>
      </c>
      <c r="N340" s="247">
        <v>0</v>
      </c>
      <c r="O340" s="248">
        <v>11197000</v>
      </c>
    </row>
    <row r="341" spans="1:15" ht="34.5" customHeight="1" x14ac:dyDescent="0.2">
      <c r="A341" s="278" t="s">
        <v>819</v>
      </c>
      <c r="B341" s="279"/>
      <c r="C341" s="243" t="s">
        <v>192</v>
      </c>
      <c r="D341" s="243" t="s">
        <v>61</v>
      </c>
      <c r="E341" s="249" t="s">
        <v>428</v>
      </c>
      <c r="F341" s="249"/>
      <c r="G341" s="245">
        <v>11197000</v>
      </c>
      <c r="H341" s="246">
        <v>0</v>
      </c>
      <c r="I341" s="247">
        <v>11197000</v>
      </c>
      <c r="J341" s="247">
        <v>11197000</v>
      </c>
      <c r="K341" s="247">
        <v>0</v>
      </c>
      <c r="L341" s="247">
        <v>11197000</v>
      </c>
      <c r="M341" s="247">
        <v>11197000</v>
      </c>
      <c r="N341" s="247">
        <v>0</v>
      </c>
      <c r="O341" s="248">
        <v>11197000</v>
      </c>
    </row>
    <row r="342" spans="1:15" ht="23.25" customHeight="1" x14ac:dyDescent="0.2">
      <c r="A342" s="278" t="s">
        <v>820</v>
      </c>
      <c r="B342" s="279"/>
      <c r="C342" s="243" t="s">
        <v>192</v>
      </c>
      <c r="D342" s="243" t="s">
        <v>61</v>
      </c>
      <c r="E342" s="249" t="s">
        <v>429</v>
      </c>
      <c r="F342" s="250"/>
      <c r="G342" s="245">
        <v>11197000</v>
      </c>
      <c r="H342" s="246">
        <v>0</v>
      </c>
      <c r="I342" s="247">
        <v>11197000</v>
      </c>
      <c r="J342" s="247">
        <v>11197000</v>
      </c>
      <c r="K342" s="247">
        <v>0</v>
      </c>
      <c r="L342" s="247">
        <v>11197000</v>
      </c>
      <c r="M342" s="247">
        <v>11197000</v>
      </c>
      <c r="N342" s="247">
        <v>0</v>
      </c>
      <c r="O342" s="248">
        <v>11197000</v>
      </c>
    </row>
    <row r="343" spans="1:15" ht="34.5" customHeight="1" x14ac:dyDescent="0.2">
      <c r="A343" s="278" t="s">
        <v>752</v>
      </c>
      <c r="B343" s="279"/>
      <c r="C343" s="243" t="s">
        <v>192</v>
      </c>
      <c r="D343" s="243" t="s">
        <v>61</v>
      </c>
      <c r="E343" s="249" t="s">
        <v>430</v>
      </c>
      <c r="F343" s="250"/>
      <c r="G343" s="245">
        <v>11197000</v>
      </c>
      <c r="H343" s="246">
        <v>0</v>
      </c>
      <c r="I343" s="247">
        <v>11197000</v>
      </c>
      <c r="J343" s="247">
        <v>11197000</v>
      </c>
      <c r="K343" s="247">
        <v>0</v>
      </c>
      <c r="L343" s="247">
        <v>11197000</v>
      </c>
      <c r="M343" s="247">
        <v>11197000</v>
      </c>
      <c r="N343" s="247">
        <v>0</v>
      </c>
      <c r="O343" s="248">
        <v>11197000</v>
      </c>
    </row>
    <row r="344" spans="1:15" ht="45.75" customHeight="1" x14ac:dyDescent="0.2">
      <c r="A344" s="278" t="s">
        <v>291</v>
      </c>
      <c r="B344" s="279"/>
      <c r="C344" s="243" t="s">
        <v>192</v>
      </c>
      <c r="D344" s="243" t="s">
        <v>61</v>
      </c>
      <c r="E344" s="249" t="s">
        <v>430</v>
      </c>
      <c r="F344" s="249" t="s">
        <v>195</v>
      </c>
      <c r="G344" s="245">
        <v>1640894.94</v>
      </c>
      <c r="H344" s="246">
        <v>0</v>
      </c>
      <c r="I344" s="247">
        <v>1640894.94</v>
      </c>
      <c r="J344" s="247">
        <v>2074500</v>
      </c>
      <c r="K344" s="247">
        <v>0</v>
      </c>
      <c r="L344" s="247">
        <v>2074500</v>
      </c>
      <c r="M344" s="247">
        <v>2074500</v>
      </c>
      <c r="N344" s="247">
        <v>0</v>
      </c>
      <c r="O344" s="248">
        <v>2074500</v>
      </c>
    </row>
    <row r="345" spans="1:15" ht="15" customHeight="1" x14ac:dyDescent="0.2">
      <c r="A345" s="278" t="s">
        <v>248</v>
      </c>
      <c r="B345" s="279"/>
      <c r="C345" s="243" t="s">
        <v>192</v>
      </c>
      <c r="D345" s="243" t="s">
        <v>61</v>
      </c>
      <c r="E345" s="249" t="s">
        <v>430</v>
      </c>
      <c r="F345" s="249" t="s">
        <v>249</v>
      </c>
      <c r="G345" s="245">
        <v>1640894.94</v>
      </c>
      <c r="H345" s="246">
        <v>0</v>
      </c>
      <c r="I345" s="247">
        <v>1640894.94</v>
      </c>
      <c r="J345" s="247">
        <v>2074500</v>
      </c>
      <c r="K345" s="247">
        <v>0</v>
      </c>
      <c r="L345" s="247">
        <v>2074500</v>
      </c>
      <c r="M345" s="247">
        <v>2074500</v>
      </c>
      <c r="N345" s="247">
        <v>0</v>
      </c>
      <c r="O345" s="248">
        <v>2074500</v>
      </c>
    </row>
    <row r="346" spans="1:15" ht="23.25" customHeight="1" x14ac:dyDescent="0.2">
      <c r="A346" s="278" t="s">
        <v>273</v>
      </c>
      <c r="B346" s="279"/>
      <c r="C346" s="243" t="s">
        <v>192</v>
      </c>
      <c r="D346" s="243" t="s">
        <v>61</v>
      </c>
      <c r="E346" s="249" t="s">
        <v>430</v>
      </c>
      <c r="F346" s="249" t="s">
        <v>94</v>
      </c>
      <c r="G346" s="245">
        <v>9067120</v>
      </c>
      <c r="H346" s="246">
        <v>0</v>
      </c>
      <c r="I346" s="247">
        <v>9067120</v>
      </c>
      <c r="J346" s="247">
        <v>9122500</v>
      </c>
      <c r="K346" s="247">
        <v>0</v>
      </c>
      <c r="L346" s="247">
        <v>9122500</v>
      </c>
      <c r="M346" s="247">
        <v>9122500</v>
      </c>
      <c r="N346" s="247">
        <v>0</v>
      </c>
      <c r="O346" s="248">
        <v>9122500</v>
      </c>
    </row>
    <row r="347" spans="1:15" ht="23.25" customHeight="1" x14ac:dyDescent="0.2">
      <c r="A347" s="278" t="s">
        <v>187</v>
      </c>
      <c r="B347" s="279"/>
      <c r="C347" s="243" t="s">
        <v>192</v>
      </c>
      <c r="D347" s="243" t="s">
        <v>61</v>
      </c>
      <c r="E347" s="249" t="s">
        <v>430</v>
      </c>
      <c r="F347" s="249" t="s">
        <v>58</v>
      </c>
      <c r="G347" s="245">
        <v>9067120</v>
      </c>
      <c r="H347" s="246">
        <v>0</v>
      </c>
      <c r="I347" s="247">
        <v>9067120</v>
      </c>
      <c r="J347" s="247">
        <v>9122500</v>
      </c>
      <c r="K347" s="247">
        <v>0</v>
      </c>
      <c r="L347" s="247">
        <v>9122500</v>
      </c>
      <c r="M347" s="247">
        <v>9122500</v>
      </c>
      <c r="N347" s="247">
        <v>0</v>
      </c>
      <c r="O347" s="248">
        <v>9122500</v>
      </c>
    </row>
    <row r="348" spans="1:15" ht="23.25" customHeight="1" x14ac:dyDescent="0.2">
      <c r="A348" s="278" t="s">
        <v>85</v>
      </c>
      <c r="B348" s="279"/>
      <c r="C348" s="243" t="s">
        <v>192</v>
      </c>
      <c r="D348" s="243" t="s">
        <v>61</v>
      </c>
      <c r="E348" s="249" t="s">
        <v>430</v>
      </c>
      <c r="F348" s="249" t="s">
        <v>84</v>
      </c>
      <c r="G348" s="245">
        <v>488985.06</v>
      </c>
      <c r="H348" s="246">
        <v>0</v>
      </c>
      <c r="I348" s="247">
        <v>488985.06</v>
      </c>
      <c r="J348" s="247">
        <v>0</v>
      </c>
      <c r="K348" s="247">
        <v>0</v>
      </c>
      <c r="L348" s="247">
        <v>0</v>
      </c>
      <c r="M348" s="247">
        <v>0</v>
      </c>
      <c r="N348" s="247">
        <v>0</v>
      </c>
      <c r="O348" s="248">
        <v>0</v>
      </c>
    </row>
    <row r="349" spans="1:15" ht="15" customHeight="1" x14ac:dyDescent="0.2">
      <c r="A349" s="278" t="s">
        <v>49</v>
      </c>
      <c r="B349" s="279"/>
      <c r="C349" s="243" t="s">
        <v>192</v>
      </c>
      <c r="D349" s="243" t="s">
        <v>61</v>
      </c>
      <c r="E349" s="249" t="s">
        <v>430</v>
      </c>
      <c r="F349" s="249" t="s">
        <v>116</v>
      </c>
      <c r="G349" s="245">
        <v>488985.06</v>
      </c>
      <c r="H349" s="246">
        <v>0</v>
      </c>
      <c r="I349" s="247">
        <v>488985.06</v>
      </c>
      <c r="J349" s="247">
        <v>0</v>
      </c>
      <c r="K349" s="247">
        <v>0</v>
      </c>
      <c r="L349" s="247">
        <v>0</v>
      </c>
      <c r="M349" s="247">
        <v>0</v>
      </c>
      <c r="N349" s="247">
        <v>0</v>
      </c>
      <c r="O349" s="248">
        <v>0</v>
      </c>
    </row>
    <row r="350" spans="1:15" ht="15" customHeight="1" x14ac:dyDescent="0.2">
      <c r="A350" s="278" t="s">
        <v>1071</v>
      </c>
      <c r="B350" s="279"/>
      <c r="C350" s="243" t="s">
        <v>192</v>
      </c>
      <c r="D350" s="243" t="s">
        <v>60</v>
      </c>
      <c r="E350" s="244"/>
      <c r="F350" s="244"/>
      <c r="G350" s="245">
        <v>52457000</v>
      </c>
      <c r="H350" s="246">
        <v>52457000</v>
      </c>
      <c r="I350" s="247">
        <v>0</v>
      </c>
      <c r="J350" s="247">
        <v>466994530</v>
      </c>
      <c r="K350" s="247">
        <v>466994530</v>
      </c>
      <c r="L350" s="247">
        <v>0</v>
      </c>
      <c r="M350" s="247">
        <v>127590520</v>
      </c>
      <c r="N350" s="247">
        <v>127590520</v>
      </c>
      <c r="O350" s="248">
        <v>0</v>
      </c>
    </row>
    <row r="351" spans="1:15" ht="15" customHeight="1" x14ac:dyDescent="0.2">
      <c r="A351" s="278" t="s">
        <v>466</v>
      </c>
      <c r="B351" s="279"/>
      <c r="C351" s="243" t="s">
        <v>192</v>
      </c>
      <c r="D351" s="243" t="s">
        <v>60</v>
      </c>
      <c r="E351" s="243" t="s">
        <v>467</v>
      </c>
      <c r="F351" s="243"/>
      <c r="G351" s="245">
        <v>52457000</v>
      </c>
      <c r="H351" s="246">
        <v>52457000</v>
      </c>
      <c r="I351" s="247">
        <v>0</v>
      </c>
      <c r="J351" s="247">
        <v>466994530</v>
      </c>
      <c r="K351" s="247">
        <v>466994530</v>
      </c>
      <c r="L351" s="247">
        <v>0</v>
      </c>
      <c r="M351" s="247">
        <v>127590520</v>
      </c>
      <c r="N351" s="247">
        <v>127590520</v>
      </c>
      <c r="O351" s="248">
        <v>0</v>
      </c>
    </row>
    <row r="352" spans="1:15" ht="15" customHeight="1" x14ac:dyDescent="0.2">
      <c r="A352" s="278" t="s">
        <v>468</v>
      </c>
      <c r="B352" s="279"/>
      <c r="C352" s="243" t="s">
        <v>192</v>
      </c>
      <c r="D352" s="243" t="s">
        <v>60</v>
      </c>
      <c r="E352" s="249" t="s">
        <v>469</v>
      </c>
      <c r="F352" s="249"/>
      <c r="G352" s="245">
        <v>52457000</v>
      </c>
      <c r="H352" s="246">
        <v>52457000</v>
      </c>
      <c r="I352" s="247">
        <v>0</v>
      </c>
      <c r="J352" s="247">
        <v>466994530</v>
      </c>
      <c r="K352" s="247">
        <v>466994530</v>
      </c>
      <c r="L352" s="247">
        <v>0</v>
      </c>
      <c r="M352" s="247">
        <v>127590520</v>
      </c>
      <c r="N352" s="247">
        <v>127590520</v>
      </c>
      <c r="O352" s="248">
        <v>0</v>
      </c>
    </row>
    <row r="353" spans="1:15" ht="34.5" customHeight="1" x14ac:dyDescent="0.2">
      <c r="A353" s="278" t="s">
        <v>470</v>
      </c>
      <c r="B353" s="279"/>
      <c r="C353" s="243" t="s">
        <v>192</v>
      </c>
      <c r="D353" s="243" t="s">
        <v>60</v>
      </c>
      <c r="E353" s="249" t="s">
        <v>471</v>
      </c>
      <c r="F353" s="250"/>
      <c r="G353" s="245">
        <v>52457000</v>
      </c>
      <c r="H353" s="246">
        <v>52457000</v>
      </c>
      <c r="I353" s="247">
        <v>0</v>
      </c>
      <c r="J353" s="247">
        <v>466994530</v>
      </c>
      <c r="K353" s="247">
        <v>466994530</v>
      </c>
      <c r="L353" s="247">
        <v>0</v>
      </c>
      <c r="M353" s="247">
        <v>127590520</v>
      </c>
      <c r="N353" s="247">
        <v>127590520</v>
      </c>
      <c r="O353" s="248">
        <v>0</v>
      </c>
    </row>
    <row r="354" spans="1:15" ht="34.5" customHeight="1" x14ac:dyDescent="0.2">
      <c r="A354" s="278" t="s">
        <v>1072</v>
      </c>
      <c r="B354" s="279"/>
      <c r="C354" s="243" t="s">
        <v>192</v>
      </c>
      <c r="D354" s="243" t="s">
        <v>60</v>
      </c>
      <c r="E354" s="249" t="s">
        <v>1073</v>
      </c>
      <c r="F354" s="250"/>
      <c r="G354" s="245">
        <v>52457000</v>
      </c>
      <c r="H354" s="246">
        <v>52457000</v>
      </c>
      <c r="I354" s="247">
        <v>0</v>
      </c>
      <c r="J354" s="247">
        <v>466994530</v>
      </c>
      <c r="K354" s="247">
        <v>466994530</v>
      </c>
      <c r="L354" s="247">
        <v>0</v>
      </c>
      <c r="M354" s="247">
        <v>127590520</v>
      </c>
      <c r="N354" s="247">
        <v>127590520</v>
      </c>
      <c r="O354" s="248">
        <v>0</v>
      </c>
    </row>
    <row r="355" spans="1:15" ht="23.25" customHeight="1" x14ac:dyDescent="0.2">
      <c r="A355" s="278" t="s">
        <v>273</v>
      </c>
      <c r="B355" s="279"/>
      <c r="C355" s="243" t="s">
        <v>192</v>
      </c>
      <c r="D355" s="243" t="s">
        <v>60</v>
      </c>
      <c r="E355" s="249" t="s">
        <v>1073</v>
      </c>
      <c r="F355" s="249" t="s">
        <v>94</v>
      </c>
      <c r="G355" s="245">
        <v>52457000</v>
      </c>
      <c r="H355" s="246">
        <v>52457000</v>
      </c>
      <c r="I355" s="247">
        <v>0</v>
      </c>
      <c r="J355" s="247">
        <v>466994530</v>
      </c>
      <c r="K355" s="247">
        <v>466994530</v>
      </c>
      <c r="L355" s="247">
        <v>0</v>
      </c>
      <c r="M355" s="247">
        <v>127590520</v>
      </c>
      <c r="N355" s="247">
        <v>127590520</v>
      </c>
      <c r="O355" s="248">
        <v>0</v>
      </c>
    </row>
    <row r="356" spans="1:15" ht="23.25" customHeight="1" x14ac:dyDescent="0.2">
      <c r="A356" s="278" t="s">
        <v>187</v>
      </c>
      <c r="B356" s="279"/>
      <c r="C356" s="243" t="s">
        <v>192</v>
      </c>
      <c r="D356" s="243" t="s">
        <v>60</v>
      </c>
      <c r="E356" s="249" t="s">
        <v>1073</v>
      </c>
      <c r="F356" s="249" t="s">
        <v>58</v>
      </c>
      <c r="G356" s="245">
        <v>52457000</v>
      </c>
      <c r="H356" s="246">
        <v>52457000</v>
      </c>
      <c r="I356" s="247">
        <v>0</v>
      </c>
      <c r="J356" s="247">
        <v>466994530</v>
      </c>
      <c r="K356" s="247">
        <v>466994530</v>
      </c>
      <c r="L356" s="247">
        <v>0</v>
      </c>
      <c r="M356" s="247">
        <v>127590520</v>
      </c>
      <c r="N356" s="247">
        <v>127590520</v>
      </c>
      <c r="O356" s="248">
        <v>0</v>
      </c>
    </row>
    <row r="357" spans="1:15" ht="15" customHeight="1" x14ac:dyDescent="0.2">
      <c r="A357" s="278" t="s">
        <v>92</v>
      </c>
      <c r="B357" s="279"/>
      <c r="C357" s="243" t="s">
        <v>192</v>
      </c>
      <c r="D357" s="243" t="s">
        <v>252</v>
      </c>
      <c r="E357" s="244"/>
      <c r="F357" s="244"/>
      <c r="G357" s="245">
        <v>139243010</v>
      </c>
      <c r="H357" s="246">
        <v>139243010</v>
      </c>
      <c r="I357" s="247">
        <v>0</v>
      </c>
      <c r="J357" s="247">
        <v>223092234.62</v>
      </c>
      <c r="K357" s="247">
        <v>223092234.62</v>
      </c>
      <c r="L357" s="247">
        <v>0</v>
      </c>
      <c r="M357" s="247">
        <v>92205199.590000004</v>
      </c>
      <c r="N357" s="247">
        <v>92205199.590000004</v>
      </c>
      <c r="O357" s="248">
        <v>0</v>
      </c>
    </row>
    <row r="358" spans="1:15" ht="15" customHeight="1" x14ac:dyDescent="0.2">
      <c r="A358" s="278" t="s">
        <v>426</v>
      </c>
      <c r="B358" s="279"/>
      <c r="C358" s="243" t="s">
        <v>192</v>
      </c>
      <c r="D358" s="243" t="s">
        <v>252</v>
      </c>
      <c r="E358" s="243" t="s">
        <v>427</v>
      </c>
      <c r="F358" s="243"/>
      <c r="G358" s="245">
        <v>3195610</v>
      </c>
      <c r="H358" s="246">
        <v>3195610</v>
      </c>
      <c r="I358" s="247">
        <v>0</v>
      </c>
      <c r="J358" s="247">
        <v>3336220</v>
      </c>
      <c r="K358" s="247">
        <v>3336220</v>
      </c>
      <c r="L358" s="247">
        <v>0</v>
      </c>
      <c r="M358" s="247">
        <v>3476350</v>
      </c>
      <c r="N358" s="247">
        <v>3476350</v>
      </c>
      <c r="O358" s="248">
        <v>0</v>
      </c>
    </row>
    <row r="359" spans="1:15" ht="15" customHeight="1" x14ac:dyDescent="0.2">
      <c r="A359" s="278" t="s">
        <v>655</v>
      </c>
      <c r="B359" s="279"/>
      <c r="C359" s="243" t="s">
        <v>192</v>
      </c>
      <c r="D359" s="243" t="s">
        <v>252</v>
      </c>
      <c r="E359" s="249" t="s">
        <v>517</v>
      </c>
      <c r="F359" s="249"/>
      <c r="G359" s="245">
        <v>3195610</v>
      </c>
      <c r="H359" s="246">
        <v>3195610</v>
      </c>
      <c r="I359" s="247">
        <v>0</v>
      </c>
      <c r="J359" s="247">
        <v>3336220</v>
      </c>
      <c r="K359" s="247">
        <v>3336220</v>
      </c>
      <c r="L359" s="247">
        <v>0</v>
      </c>
      <c r="M359" s="247">
        <v>3476350</v>
      </c>
      <c r="N359" s="247">
        <v>3476350</v>
      </c>
      <c r="O359" s="248">
        <v>0</v>
      </c>
    </row>
    <row r="360" spans="1:15" ht="23.25" customHeight="1" x14ac:dyDescent="0.2">
      <c r="A360" s="278" t="s">
        <v>821</v>
      </c>
      <c r="B360" s="279"/>
      <c r="C360" s="243" t="s">
        <v>192</v>
      </c>
      <c r="D360" s="243" t="s">
        <v>252</v>
      </c>
      <c r="E360" s="249" t="s">
        <v>822</v>
      </c>
      <c r="F360" s="250"/>
      <c r="G360" s="245">
        <v>3195610</v>
      </c>
      <c r="H360" s="246">
        <v>3195610</v>
      </c>
      <c r="I360" s="247">
        <v>0</v>
      </c>
      <c r="J360" s="247">
        <v>3336220</v>
      </c>
      <c r="K360" s="247">
        <v>3336220</v>
      </c>
      <c r="L360" s="247">
        <v>0</v>
      </c>
      <c r="M360" s="247">
        <v>3476350</v>
      </c>
      <c r="N360" s="247">
        <v>3476350</v>
      </c>
      <c r="O360" s="248">
        <v>0</v>
      </c>
    </row>
    <row r="361" spans="1:15" ht="45.75" customHeight="1" x14ac:dyDescent="0.2">
      <c r="A361" s="278" t="s">
        <v>823</v>
      </c>
      <c r="B361" s="279"/>
      <c r="C361" s="243" t="s">
        <v>192</v>
      </c>
      <c r="D361" s="243" t="s">
        <v>252</v>
      </c>
      <c r="E361" s="249" t="s">
        <v>824</v>
      </c>
      <c r="F361" s="250"/>
      <c r="G361" s="245">
        <v>3195610</v>
      </c>
      <c r="H361" s="246">
        <v>3195610</v>
      </c>
      <c r="I361" s="247">
        <v>0</v>
      </c>
      <c r="J361" s="247">
        <v>3336220</v>
      </c>
      <c r="K361" s="247">
        <v>3336220</v>
      </c>
      <c r="L361" s="247">
        <v>0</v>
      </c>
      <c r="M361" s="247">
        <v>3476350</v>
      </c>
      <c r="N361" s="247">
        <v>3476350</v>
      </c>
      <c r="O361" s="248">
        <v>0</v>
      </c>
    </row>
    <row r="362" spans="1:15" ht="23.25" customHeight="1" x14ac:dyDescent="0.2">
      <c r="A362" s="278" t="s">
        <v>273</v>
      </c>
      <c r="B362" s="279"/>
      <c r="C362" s="243" t="s">
        <v>192</v>
      </c>
      <c r="D362" s="243" t="s">
        <v>252</v>
      </c>
      <c r="E362" s="249" t="s">
        <v>824</v>
      </c>
      <c r="F362" s="249" t="s">
        <v>94</v>
      </c>
      <c r="G362" s="245">
        <v>3195610</v>
      </c>
      <c r="H362" s="246">
        <v>3195610</v>
      </c>
      <c r="I362" s="247">
        <v>0</v>
      </c>
      <c r="J362" s="247">
        <v>3336220</v>
      </c>
      <c r="K362" s="247">
        <v>3336220</v>
      </c>
      <c r="L362" s="247">
        <v>0</v>
      </c>
      <c r="M362" s="247">
        <v>3476350</v>
      </c>
      <c r="N362" s="247">
        <v>3476350</v>
      </c>
      <c r="O362" s="248">
        <v>0</v>
      </c>
    </row>
    <row r="363" spans="1:15" ht="23.25" customHeight="1" x14ac:dyDescent="0.2">
      <c r="A363" s="278" t="s">
        <v>187</v>
      </c>
      <c r="B363" s="279"/>
      <c r="C363" s="243" t="s">
        <v>192</v>
      </c>
      <c r="D363" s="243" t="s">
        <v>252</v>
      </c>
      <c r="E363" s="249" t="s">
        <v>824</v>
      </c>
      <c r="F363" s="249" t="s">
        <v>58</v>
      </c>
      <c r="G363" s="245">
        <v>3195610</v>
      </c>
      <c r="H363" s="246">
        <v>3195610</v>
      </c>
      <c r="I363" s="247">
        <v>0</v>
      </c>
      <c r="J363" s="247">
        <v>3336220</v>
      </c>
      <c r="K363" s="247">
        <v>3336220</v>
      </c>
      <c r="L363" s="247">
        <v>0</v>
      </c>
      <c r="M363" s="247">
        <v>3476350</v>
      </c>
      <c r="N363" s="247">
        <v>3476350</v>
      </c>
      <c r="O363" s="248">
        <v>0</v>
      </c>
    </row>
    <row r="364" spans="1:15" ht="23.25" customHeight="1" x14ac:dyDescent="0.2">
      <c r="A364" s="278" t="s">
        <v>435</v>
      </c>
      <c r="B364" s="279"/>
      <c r="C364" s="243" t="s">
        <v>192</v>
      </c>
      <c r="D364" s="243" t="s">
        <v>252</v>
      </c>
      <c r="E364" s="243" t="s">
        <v>436</v>
      </c>
      <c r="F364" s="243"/>
      <c r="G364" s="245">
        <v>136047400</v>
      </c>
      <c r="H364" s="246">
        <v>136047400</v>
      </c>
      <c r="I364" s="247">
        <v>0</v>
      </c>
      <c r="J364" s="247">
        <v>219756014.62</v>
      </c>
      <c r="K364" s="247">
        <v>219756014.62</v>
      </c>
      <c r="L364" s="247">
        <v>0</v>
      </c>
      <c r="M364" s="247">
        <v>88728849.590000004</v>
      </c>
      <c r="N364" s="247">
        <v>88728849.590000004</v>
      </c>
      <c r="O364" s="248">
        <v>0</v>
      </c>
    </row>
    <row r="365" spans="1:15" ht="15" customHeight="1" x14ac:dyDescent="0.2">
      <c r="A365" s="278" t="s">
        <v>437</v>
      </c>
      <c r="B365" s="279"/>
      <c r="C365" s="243" t="s">
        <v>192</v>
      </c>
      <c r="D365" s="243" t="s">
        <v>252</v>
      </c>
      <c r="E365" s="249" t="s">
        <v>438</v>
      </c>
      <c r="F365" s="249"/>
      <c r="G365" s="245">
        <v>136047400</v>
      </c>
      <c r="H365" s="246">
        <v>136047400</v>
      </c>
      <c r="I365" s="247">
        <v>0</v>
      </c>
      <c r="J365" s="247">
        <v>219756014.62</v>
      </c>
      <c r="K365" s="247">
        <v>219756014.62</v>
      </c>
      <c r="L365" s="247">
        <v>0</v>
      </c>
      <c r="M365" s="247">
        <v>88728849.590000004</v>
      </c>
      <c r="N365" s="247">
        <v>88728849.590000004</v>
      </c>
      <c r="O365" s="248">
        <v>0</v>
      </c>
    </row>
    <row r="366" spans="1:15" ht="23.25" customHeight="1" x14ac:dyDescent="0.2">
      <c r="A366" s="278" t="s">
        <v>753</v>
      </c>
      <c r="B366" s="279"/>
      <c r="C366" s="243" t="s">
        <v>192</v>
      </c>
      <c r="D366" s="243" t="s">
        <v>252</v>
      </c>
      <c r="E366" s="249" t="s">
        <v>439</v>
      </c>
      <c r="F366" s="250"/>
      <c r="G366" s="245">
        <v>136047400</v>
      </c>
      <c r="H366" s="246">
        <v>136047400</v>
      </c>
      <c r="I366" s="247">
        <v>0</v>
      </c>
      <c r="J366" s="247">
        <v>219756014.62</v>
      </c>
      <c r="K366" s="247">
        <v>219756014.62</v>
      </c>
      <c r="L366" s="247">
        <v>0</v>
      </c>
      <c r="M366" s="247">
        <v>88728849.590000004</v>
      </c>
      <c r="N366" s="247">
        <v>88728849.590000004</v>
      </c>
      <c r="O366" s="248">
        <v>0</v>
      </c>
    </row>
    <row r="367" spans="1:15" ht="45.75" customHeight="1" x14ac:dyDescent="0.2">
      <c r="A367" s="278" t="s">
        <v>1166</v>
      </c>
      <c r="B367" s="279"/>
      <c r="C367" s="243" t="s">
        <v>192</v>
      </c>
      <c r="D367" s="243" t="s">
        <v>252</v>
      </c>
      <c r="E367" s="249" t="s">
        <v>825</v>
      </c>
      <c r="F367" s="250"/>
      <c r="G367" s="245">
        <v>560000</v>
      </c>
      <c r="H367" s="246">
        <v>560000</v>
      </c>
      <c r="I367" s="247">
        <v>0</v>
      </c>
      <c r="J367" s="247">
        <v>560000</v>
      </c>
      <c r="K367" s="247">
        <v>560000</v>
      </c>
      <c r="L367" s="247">
        <v>0</v>
      </c>
      <c r="M367" s="247">
        <v>560000</v>
      </c>
      <c r="N367" s="247">
        <v>560000</v>
      </c>
      <c r="O367" s="248">
        <v>0</v>
      </c>
    </row>
    <row r="368" spans="1:15" ht="23.25" customHeight="1" x14ac:dyDescent="0.2">
      <c r="A368" s="278" t="s">
        <v>273</v>
      </c>
      <c r="B368" s="279"/>
      <c r="C368" s="243" t="s">
        <v>192</v>
      </c>
      <c r="D368" s="243" t="s">
        <v>252</v>
      </c>
      <c r="E368" s="249" t="s">
        <v>825</v>
      </c>
      <c r="F368" s="249" t="s">
        <v>94</v>
      </c>
      <c r="G368" s="245">
        <v>560000</v>
      </c>
      <c r="H368" s="246">
        <v>560000</v>
      </c>
      <c r="I368" s="247">
        <v>0</v>
      </c>
      <c r="J368" s="247">
        <v>560000</v>
      </c>
      <c r="K368" s="247">
        <v>560000</v>
      </c>
      <c r="L368" s="247">
        <v>0</v>
      </c>
      <c r="M368" s="247">
        <v>560000</v>
      </c>
      <c r="N368" s="247">
        <v>560000</v>
      </c>
      <c r="O368" s="248">
        <v>0</v>
      </c>
    </row>
    <row r="369" spans="1:15" ht="23.25" customHeight="1" x14ac:dyDescent="0.2">
      <c r="A369" s="278" t="s">
        <v>187</v>
      </c>
      <c r="B369" s="279"/>
      <c r="C369" s="243" t="s">
        <v>192</v>
      </c>
      <c r="D369" s="243" t="s">
        <v>252</v>
      </c>
      <c r="E369" s="249" t="s">
        <v>825</v>
      </c>
      <c r="F369" s="249" t="s">
        <v>58</v>
      </c>
      <c r="G369" s="245">
        <v>560000</v>
      </c>
      <c r="H369" s="246">
        <v>560000</v>
      </c>
      <c r="I369" s="247">
        <v>0</v>
      </c>
      <c r="J369" s="247">
        <v>560000</v>
      </c>
      <c r="K369" s="247">
        <v>560000</v>
      </c>
      <c r="L369" s="247">
        <v>0</v>
      </c>
      <c r="M369" s="247">
        <v>560000</v>
      </c>
      <c r="N369" s="247">
        <v>560000</v>
      </c>
      <c r="O369" s="248">
        <v>0</v>
      </c>
    </row>
    <row r="370" spans="1:15" ht="34.5" customHeight="1" x14ac:dyDescent="0.2">
      <c r="A370" s="278" t="s">
        <v>277</v>
      </c>
      <c r="B370" s="279"/>
      <c r="C370" s="243" t="s">
        <v>192</v>
      </c>
      <c r="D370" s="243" t="s">
        <v>252</v>
      </c>
      <c r="E370" s="249" t="s">
        <v>440</v>
      </c>
      <c r="F370" s="250"/>
      <c r="G370" s="245">
        <v>135487400</v>
      </c>
      <c r="H370" s="246">
        <v>135487400</v>
      </c>
      <c r="I370" s="247">
        <v>0</v>
      </c>
      <c r="J370" s="247">
        <v>219196014.62</v>
      </c>
      <c r="K370" s="247">
        <v>219196014.62</v>
      </c>
      <c r="L370" s="247">
        <v>0</v>
      </c>
      <c r="M370" s="247">
        <v>88168849.590000004</v>
      </c>
      <c r="N370" s="247">
        <v>88168849.590000004</v>
      </c>
      <c r="O370" s="248">
        <v>0</v>
      </c>
    </row>
    <row r="371" spans="1:15" ht="23.25" customHeight="1" x14ac:dyDescent="0.2">
      <c r="A371" s="278" t="s">
        <v>273</v>
      </c>
      <c r="B371" s="279"/>
      <c r="C371" s="243" t="s">
        <v>192</v>
      </c>
      <c r="D371" s="243" t="s">
        <v>252</v>
      </c>
      <c r="E371" s="249" t="s">
        <v>440</v>
      </c>
      <c r="F371" s="249" t="s">
        <v>94</v>
      </c>
      <c r="G371" s="245">
        <v>135487400</v>
      </c>
      <c r="H371" s="246">
        <v>135487400</v>
      </c>
      <c r="I371" s="247">
        <v>0</v>
      </c>
      <c r="J371" s="247">
        <v>219196014.62</v>
      </c>
      <c r="K371" s="247">
        <v>219196014.62</v>
      </c>
      <c r="L371" s="247">
        <v>0</v>
      </c>
      <c r="M371" s="247">
        <v>88168849.590000004</v>
      </c>
      <c r="N371" s="247">
        <v>88168849.590000004</v>
      </c>
      <c r="O371" s="248">
        <v>0</v>
      </c>
    </row>
    <row r="372" spans="1:15" ht="23.25" customHeight="1" x14ac:dyDescent="0.2">
      <c r="A372" s="278" t="s">
        <v>187</v>
      </c>
      <c r="B372" s="279"/>
      <c r="C372" s="243" t="s">
        <v>192</v>
      </c>
      <c r="D372" s="243" t="s">
        <v>252</v>
      </c>
      <c r="E372" s="249" t="s">
        <v>440</v>
      </c>
      <c r="F372" s="249" t="s">
        <v>58</v>
      </c>
      <c r="G372" s="245">
        <v>135487400</v>
      </c>
      <c r="H372" s="246">
        <v>135487400</v>
      </c>
      <c r="I372" s="247">
        <v>0</v>
      </c>
      <c r="J372" s="247">
        <v>219196014.62</v>
      </c>
      <c r="K372" s="247">
        <v>219196014.62</v>
      </c>
      <c r="L372" s="247">
        <v>0</v>
      </c>
      <c r="M372" s="247">
        <v>88168849.590000004</v>
      </c>
      <c r="N372" s="247">
        <v>88168849.590000004</v>
      </c>
      <c r="O372" s="248">
        <v>0</v>
      </c>
    </row>
    <row r="373" spans="1:15" ht="15" customHeight="1" x14ac:dyDescent="0.2">
      <c r="A373" s="278" t="s">
        <v>243</v>
      </c>
      <c r="B373" s="279"/>
      <c r="C373" s="243" t="s">
        <v>192</v>
      </c>
      <c r="D373" s="243" t="s">
        <v>64</v>
      </c>
      <c r="E373" s="244"/>
      <c r="F373" s="244"/>
      <c r="G373" s="245">
        <v>1434006700</v>
      </c>
      <c r="H373" s="246">
        <v>1434006700</v>
      </c>
      <c r="I373" s="247">
        <v>0</v>
      </c>
      <c r="J373" s="247">
        <v>1093122180</v>
      </c>
      <c r="K373" s="247">
        <v>1093122180</v>
      </c>
      <c r="L373" s="247">
        <v>0</v>
      </c>
      <c r="M373" s="247">
        <v>1062843280</v>
      </c>
      <c r="N373" s="247">
        <v>1062843280</v>
      </c>
      <c r="O373" s="248">
        <v>0</v>
      </c>
    </row>
    <row r="374" spans="1:15" ht="23.25" customHeight="1" x14ac:dyDescent="0.2">
      <c r="A374" s="278" t="s">
        <v>435</v>
      </c>
      <c r="B374" s="279"/>
      <c r="C374" s="243" t="s">
        <v>192</v>
      </c>
      <c r="D374" s="243" t="s">
        <v>64</v>
      </c>
      <c r="E374" s="243" t="s">
        <v>436</v>
      </c>
      <c r="F374" s="243"/>
      <c r="G374" s="245">
        <v>1434006700</v>
      </c>
      <c r="H374" s="246">
        <v>1434006700</v>
      </c>
      <c r="I374" s="247">
        <v>0</v>
      </c>
      <c r="J374" s="247">
        <v>1093122180</v>
      </c>
      <c r="K374" s="247">
        <v>1093122180</v>
      </c>
      <c r="L374" s="247">
        <v>0</v>
      </c>
      <c r="M374" s="247">
        <v>1062843280</v>
      </c>
      <c r="N374" s="247">
        <v>1062843280</v>
      </c>
      <c r="O374" s="248">
        <v>0</v>
      </c>
    </row>
    <row r="375" spans="1:15" ht="15" customHeight="1" x14ac:dyDescent="0.2">
      <c r="A375" s="278" t="s">
        <v>441</v>
      </c>
      <c r="B375" s="279"/>
      <c r="C375" s="243" t="s">
        <v>192</v>
      </c>
      <c r="D375" s="243" t="s">
        <v>64</v>
      </c>
      <c r="E375" s="249" t="s">
        <v>442</v>
      </c>
      <c r="F375" s="249"/>
      <c r="G375" s="245">
        <v>1306056609.02</v>
      </c>
      <c r="H375" s="246">
        <v>1306056609.02</v>
      </c>
      <c r="I375" s="247">
        <v>0</v>
      </c>
      <c r="J375" s="247">
        <v>995579900</v>
      </c>
      <c r="K375" s="247">
        <v>995579900</v>
      </c>
      <c r="L375" s="247">
        <v>0</v>
      </c>
      <c r="M375" s="247">
        <v>965301000</v>
      </c>
      <c r="N375" s="247">
        <v>965301000</v>
      </c>
      <c r="O375" s="248">
        <v>0</v>
      </c>
    </row>
    <row r="376" spans="1:15" ht="23.25" customHeight="1" x14ac:dyDescent="0.2">
      <c r="A376" s="278" t="s">
        <v>1074</v>
      </c>
      <c r="B376" s="279"/>
      <c r="C376" s="243" t="s">
        <v>192</v>
      </c>
      <c r="D376" s="243" t="s">
        <v>64</v>
      </c>
      <c r="E376" s="249" t="s">
        <v>1075</v>
      </c>
      <c r="F376" s="250"/>
      <c r="G376" s="245">
        <v>645775912.28999996</v>
      </c>
      <c r="H376" s="246">
        <v>645775912.28999996</v>
      </c>
      <c r="I376" s="247">
        <v>0</v>
      </c>
      <c r="J376" s="247">
        <v>578000000</v>
      </c>
      <c r="K376" s="247">
        <v>578000000</v>
      </c>
      <c r="L376" s="247">
        <v>0</v>
      </c>
      <c r="M376" s="247">
        <v>578000000</v>
      </c>
      <c r="N376" s="247">
        <v>578000000</v>
      </c>
      <c r="O376" s="248">
        <v>0</v>
      </c>
    </row>
    <row r="377" spans="1:15" ht="34.5" customHeight="1" x14ac:dyDescent="0.2">
      <c r="A377" s="278" t="s">
        <v>1167</v>
      </c>
      <c r="B377" s="279"/>
      <c r="C377" s="243" t="s">
        <v>192</v>
      </c>
      <c r="D377" s="243" t="s">
        <v>64</v>
      </c>
      <c r="E377" s="249" t="s">
        <v>1076</v>
      </c>
      <c r="F377" s="250"/>
      <c r="G377" s="245">
        <v>645775912.28999996</v>
      </c>
      <c r="H377" s="246">
        <v>645775912.28999996</v>
      </c>
      <c r="I377" s="247">
        <v>0</v>
      </c>
      <c r="J377" s="247">
        <v>578000000</v>
      </c>
      <c r="K377" s="247">
        <v>578000000</v>
      </c>
      <c r="L377" s="247">
        <v>0</v>
      </c>
      <c r="M377" s="247">
        <v>578000000</v>
      </c>
      <c r="N377" s="247">
        <v>578000000</v>
      </c>
      <c r="O377" s="248">
        <v>0</v>
      </c>
    </row>
    <row r="378" spans="1:15" ht="23.25" customHeight="1" x14ac:dyDescent="0.2">
      <c r="A378" s="278" t="s">
        <v>273</v>
      </c>
      <c r="B378" s="279"/>
      <c r="C378" s="243" t="s">
        <v>192</v>
      </c>
      <c r="D378" s="243" t="s">
        <v>64</v>
      </c>
      <c r="E378" s="249" t="s">
        <v>1076</v>
      </c>
      <c r="F378" s="249" t="s">
        <v>94</v>
      </c>
      <c r="G378" s="245">
        <v>558670443.58000004</v>
      </c>
      <c r="H378" s="246">
        <v>558670443.58000004</v>
      </c>
      <c r="I378" s="247">
        <v>0</v>
      </c>
      <c r="J378" s="247">
        <v>578000000</v>
      </c>
      <c r="K378" s="247">
        <v>578000000</v>
      </c>
      <c r="L378" s="247">
        <v>0</v>
      </c>
      <c r="M378" s="247">
        <v>578000000</v>
      </c>
      <c r="N378" s="247">
        <v>578000000</v>
      </c>
      <c r="O378" s="248">
        <v>0</v>
      </c>
    </row>
    <row r="379" spans="1:15" ht="23.25" customHeight="1" x14ac:dyDescent="0.2">
      <c r="A379" s="278" t="s">
        <v>187</v>
      </c>
      <c r="B379" s="279"/>
      <c r="C379" s="243" t="s">
        <v>192</v>
      </c>
      <c r="D379" s="243" t="s">
        <v>64</v>
      </c>
      <c r="E379" s="249" t="s">
        <v>1076</v>
      </c>
      <c r="F379" s="249" t="s">
        <v>58</v>
      </c>
      <c r="G379" s="245">
        <v>558670443.58000004</v>
      </c>
      <c r="H379" s="246">
        <v>558670443.58000004</v>
      </c>
      <c r="I379" s="247">
        <v>0</v>
      </c>
      <c r="J379" s="247">
        <v>578000000</v>
      </c>
      <c r="K379" s="247">
        <v>578000000</v>
      </c>
      <c r="L379" s="247">
        <v>0</v>
      </c>
      <c r="M379" s="247">
        <v>578000000</v>
      </c>
      <c r="N379" s="247">
        <v>578000000</v>
      </c>
      <c r="O379" s="248">
        <v>0</v>
      </c>
    </row>
    <row r="380" spans="1:15" ht="23.25" customHeight="1" x14ac:dyDescent="0.2">
      <c r="A380" s="278" t="s">
        <v>85</v>
      </c>
      <c r="B380" s="279"/>
      <c r="C380" s="243" t="s">
        <v>192</v>
      </c>
      <c r="D380" s="243" t="s">
        <v>64</v>
      </c>
      <c r="E380" s="249" t="s">
        <v>1076</v>
      </c>
      <c r="F380" s="249" t="s">
        <v>84</v>
      </c>
      <c r="G380" s="245">
        <v>87105468.709999993</v>
      </c>
      <c r="H380" s="246">
        <v>87105468.709999993</v>
      </c>
      <c r="I380" s="247">
        <v>0</v>
      </c>
      <c r="J380" s="247">
        <v>0</v>
      </c>
      <c r="K380" s="247">
        <v>0</v>
      </c>
      <c r="L380" s="247">
        <v>0</v>
      </c>
      <c r="M380" s="247">
        <v>0</v>
      </c>
      <c r="N380" s="247">
        <v>0</v>
      </c>
      <c r="O380" s="248">
        <v>0</v>
      </c>
    </row>
    <row r="381" spans="1:15" ht="15" customHeight="1" x14ac:dyDescent="0.2">
      <c r="A381" s="278" t="s">
        <v>49</v>
      </c>
      <c r="B381" s="279"/>
      <c r="C381" s="243" t="s">
        <v>192</v>
      </c>
      <c r="D381" s="243" t="s">
        <v>64</v>
      </c>
      <c r="E381" s="249" t="s">
        <v>1076</v>
      </c>
      <c r="F381" s="249" t="s">
        <v>116</v>
      </c>
      <c r="G381" s="245">
        <v>87105468.709999993</v>
      </c>
      <c r="H381" s="246">
        <v>87105468.709999993</v>
      </c>
      <c r="I381" s="247">
        <v>0</v>
      </c>
      <c r="J381" s="247">
        <v>0</v>
      </c>
      <c r="K381" s="247">
        <v>0</v>
      </c>
      <c r="L381" s="247">
        <v>0</v>
      </c>
      <c r="M381" s="247">
        <v>0</v>
      </c>
      <c r="N381" s="247">
        <v>0</v>
      </c>
      <c r="O381" s="248">
        <v>0</v>
      </c>
    </row>
    <row r="382" spans="1:15" ht="34.5" customHeight="1" x14ac:dyDescent="0.2">
      <c r="A382" s="278" t="s">
        <v>443</v>
      </c>
      <c r="B382" s="279"/>
      <c r="C382" s="243" t="s">
        <v>192</v>
      </c>
      <c r="D382" s="243" t="s">
        <v>64</v>
      </c>
      <c r="E382" s="249" t="s">
        <v>826</v>
      </c>
      <c r="F382" s="250"/>
      <c r="G382" s="245">
        <v>660280696.73000002</v>
      </c>
      <c r="H382" s="246">
        <v>660280696.73000002</v>
      </c>
      <c r="I382" s="247">
        <v>0</v>
      </c>
      <c r="J382" s="247">
        <v>417579900</v>
      </c>
      <c r="K382" s="247">
        <v>417579900</v>
      </c>
      <c r="L382" s="247">
        <v>0</v>
      </c>
      <c r="M382" s="247">
        <v>387301000</v>
      </c>
      <c r="N382" s="247">
        <v>387301000</v>
      </c>
      <c r="O382" s="248">
        <v>0</v>
      </c>
    </row>
    <row r="383" spans="1:15" ht="34.5" customHeight="1" x14ac:dyDescent="0.2">
      <c r="A383" s="278" t="s">
        <v>1077</v>
      </c>
      <c r="B383" s="279"/>
      <c r="C383" s="243" t="s">
        <v>192</v>
      </c>
      <c r="D383" s="243" t="s">
        <v>64</v>
      </c>
      <c r="E383" s="249" t="s">
        <v>1078</v>
      </c>
      <c r="F383" s="250"/>
      <c r="G383" s="245">
        <v>510224396.73000002</v>
      </c>
      <c r="H383" s="246">
        <v>510224396.73000002</v>
      </c>
      <c r="I383" s="247">
        <v>0</v>
      </c>
      <c r="J383" s="247">
        <v>375693000</v>
      </c>
      <c r="K383" s="247">
        <v>375693000</v>
      </c>
      <c r="L383" s="247">
        <v>0</v>
      </c>
      <c r="M383" s="247">
        <v>387301000</v>
      </c>
      <c r="N383" s="247">
        <v>387301000</v>
      </c>
      <c r="O383" s="248">
        <v>0</v>
      </c>
    </row>
    <row r="384" spans="1:15" ht="23.25" customHeight="1" x14ac:dyDescent="0.2">
      <c r="A384" s="278" t="s">
        <v>273</v>
      </c>
      <c r="B384" s="279"/>
      <c r="C384" s="243" t="s">
        <v>192</v>
      </c>
      <c r="D384" s="243" t="s">
        <v>64</v>
      </c>
      <c r="E384" s="249" t="s">
        <v>1078</v>
      </c>
      <c r="F384" s="249" t="s">
        <v>94</v>
      </c>
      <c r="G384" s="245">
        <v>510224396.73000002</v>
      </c>
      <c r="H384" s="246">
        <v>510224396.73000002</v>
      </c>
      <c r="I384" s="247">
        <v>0</v>
      </c>
      <c r="J384" s="247">
        <v>375693000</v>
      </c>
      <c r="K384" s="247">
        <v>375693000</v>
      </c>
      <c r="L384" s="247">
        <v>0</v>
      </c>
      <c r="M384" s="247">
        <v>387301000</v>
      </c>
      <c r="N384" s="247">
        <v>387301000</v>
      </c>
      <c r="O384" s="248">
        <v>0</v>
      </c>
    </row>
    <row r="385" spans="1:15" ht="23.25" customHeight="1" x14ac:dyDescent="0.2">
      <c r="A385" s="278" t="s">
        <v>187</v>
      </c>
      <c r="B385" s="279"/>
      <c r="C385" s="243" t="s">
        <v>192</v>
      </c>
      <c r="D385" s="243" t="s">
        <v>64</v>
      </c>
      <c r="E385" s="249" t="s">
        <v>1078</v>
      </c>
      <c r="F385" s="249" t="s">
        <v>58</v>
      </c>
      <c r="G385" s="245">
        <v>510224396.73000002</v>
      </c>
      <c r="H385" s="246">
        <v>510224396.73000002</v>
      </c>
      <c r="I385" s="247">
        <v>0</v>
      </c>
      <c r="J385" s="247">
        <v>375693000</v>
      </c>
      <c r="K385" s="247">
        <v>375693000</v>
      </c>
      <c r="L385" s="247">
        <v>0</v>
      </c>
      <c r="M385" s="247">
        <v>387301000</v>
      </c>
      <c r="N385" s="247">
        <v>387301000</v>
      </c>
      <c r="O385" s="248">
        <v>0</v>
      </c>
    </row>
    <row r="386" spans="1:15" ht="23.25" customHeight="1" x14ac:dyDescent="0.2">
      <c r="A386" s="278" t="s">
        <v>1246</v>
      </c>
      <c r="B386" s="279"/>
      <c r="C386" s="243" t="s">
        <v>192</v>
      </c>
      <c r="D386" s="243" t="s">
        <v>64</v>
      </c>
      <c r="E386" s="249" t="s">
        <v>1247</v>
      </c>
      <c r="F386" s="250"/>
      <c r="G386" s="245">
        <v>22597000</v>
      </c>
      <c r="H386" s="246">
        <v>22597000</v>
      </c>
      <c r="I386" s="247">
        <v>0</v>
      </c>
      <c r="J386" s="247">
        <v>0</v>
      </c>
      <c r="K386" s="247">
        <v>0</v>
      </c>
      <c r="L386" s="247">
        <v>0</v>
      </c>
      <c r="M386" s="247">
        <v>0</v>
      </c>
      <c r="N386" s="247">
        <v>0</v>
      </c>
      <c r="O386" s="248">
        <v>0</v>
      </c>
    </row>
    <row r="387" spans="1:15" ht="23.25" customHeight="1" x14ac:dyDescent="0.2">
      <c r="A387" s="278" t="s">
        <v>273</v>
      </c>
      <c r="B387" s="279"/>
      <c r="C387" s="243" t="s">
        <v>192</v>
      </c>
      <c r="D387" s="243" t="s">
        <v>64</v>
      </c>
      <c r="E387" s="249" t="s">
        <v>1247</v>
      </c>
      <c r="F387" s="249" t="s">
        <v>94</v>
      </c>
      <c r="G387" s="245">
        <v>22597000</v>
      </c>
      <c r="H387" s="246">
        <v>22597000</v>
      </c>
      <c r="I387" s="247">
        <v>0</v>
      </c>
      <c r="J387" s="247">
        <v>0</v>
      </c>
      <c r="K387" s="247">
        <v>0</v>
      </c>
      <c r="L387" s="247">
        <v>0</v>
      </c>
      <c r="M387" s="247">
        <v>0</v>
      </c>
      <c r="N387" s="247">
        <v>0</v>
      </c>
      <c r="O387" s="248">
        <v>0</v>
      </c>
    </row>
    <row r="388" spans="1:15" ht="23.25" customHeight="1" x14ac:dyDescent="0.2">
      <c r="A388" s="278" t="s">
        <v>187</v>
      </c>
      <c r="B388" s="279"/>
      <c r="C388" s="243" t="s">
        <v>192</v>
      </c>
      <c r="D388" s="243" t="s">
        <v>64</v>
      </c>
      <c r="E388" s="249" t="s">
        <v>1247</v>
      </c>
      <c r="F388" s="249" t="s">
        <v>58</v>
      </c>
      <c r="G388" s="245">
        <v>22597000</v>
      </c>
      <c r="H388" s="246">
        <v>22597000</v>
      </c>
      <c r="I388" s="247">
        <v>0</v>
      </c>
      <c r="J388" s="247">
        <v>0</v>
      </c>
      <c r="K388" s="247">
        <v>0</v>
      </c>
      <c r="L388" s="247">
        <v>0</v>
      </c>
      <c r="M388" s="247">
        <v>0</v>
      </c>
      <c r="N388" s="247">
        <v>0</v>
      </c>
      <c r="O388" s="248">
        <v>0</v>
      </c>
    </row>
    <row r="389" spans="1:15" ht="23.25" customHeight="1" x14ac:dyDescent="0.2">
      <c r="A389" s="278" t="s">
        <v>1079</v>
      </c>
      <c r="B389" s="279"/>
      <c r="C389" s="243" t="s">
        <v>192</v>
      </c>
      <c r="D389" s="243" t="s">
        <v>64</v>
      </c>
      <c r="E389" s="249" t="s">
        <v>1080</v>
      </c>
      <c r="F389" s="250"/>
      <c r="G389" s="245">
        <v>127459300</v>
      </c>
      <c r="H389" s="246">
        <v>127459300</v>
      </c>
      <c r="I389" s="247">
        <v>0</v>
      </c>
      <c r="J389" s="247">
        <v>20725700</v>
      </c>
      <c r="K389" s="247">
        <v>20725700</v>
      </c>
      <c r="L389" s="247">
        <v>0</v>
      </c>
      <c r="M389" s="247">
        <v>0</v>
      </c>
      <c r="N389" s="247">
        <v>0</v>
      </c>
      <c r="O389" s="248">
        <v>0</v>
      </c>
    </row>
    <row r="390" spans="1:15" ht="23.25" customHeight="1" x14ac:dyDescent="0.2">
      <c r="A390" s="278" t="s">
        <v>273</v>
      </c>
      <c r="B390" s="279"/>
      <c r="C390" s="243" t="s">
        <v>192</v>
      </c>
      <c r="D390" s="243" t="s">
        <v>64</v>
      </c>
      <c r="E390" s="249" t="s">
        <v>1080</v>
      </c>
      <c r="F390" s="249" t="s">
        <v>94</v>
      </c>
      <c r="G390" s="245">
        <v>127459300</v>
      </c>
      <c r="H390" s="246">
        <v>127459300</v>
      </c>
      <c r="I390" s="247">
        <v>0</v>
      </c>
      <c r="J390" s="247">
        <v>20725700</v>
      </c>
      <c r="K390" s="247">
        <v>20725700</v>
      </c>
      <c r="L390" s="247">
        <v>0</v>
      </c>
      <c r="M390" s="247">
        <v>0</v>
      </c>
      <c r="N390" s="247">
        <v>0</v>
      </c>
      <c r="O390" s="248">
        <v>0</v>
      </c>
    </row>
    <row r="391" spans="1:15" ht="23.25" customHeight="1" x14ac:dyDescent="0.2">
      <c r="A391" s="278" t="s">
        <v>187</v>
      </c>
      <c r="B391" s="279"/>
      <c r="C391" s="243" t="s">
        <v>192</v>
      </c>
      <c r="D391" s="243" t="s">
        <v>64</v>
      </c>
      <c r="E391" s="249" t="s">
        <v>1080</v>
      </c>
      <c r="F391" s="249" t="s">
        <v>58</v>
      </c>
      <c r="G391" s="245">
        <v>127459300</v>
      </c>
      <c r="H391" s="246">
        <v>127459300</v>
      </c>
      <c r="I391" s="247">
        <v>0</v>
      </c>
      <c r="J391" s="247">
        <v>20725700</v>
      </c>
      <c r="K391" s="247">
        <v>20725700</v>
      </c>
      <c r="L391" s="247">
        <v>0</v>
      </c>
      <c r="M391" s="247">
        <v>0</v>
      </c>
      <c r="N391" s="247">
        <v>0</v>
      </c>
      <c r="O391" s="248">
        <v>0</v>
      </c>
    </row>
    <row r="392" spans="1:15" ht="34.5" customHeight="1" x14ac:dyDescent="0.2">
      <c r="A392" s="278" t="s">
        <v>1412</v>
      </c>
      <c r="B392" s="279"/>
      <c r="C392" s="243" t="s">
        <v>192</v>
      </c>
      <c r="D392" s="243" t="s">
        <v>64</v>
      </c>
      <c r="E392" s="249" t="s">
        <v>1413</v>
      </c>
      <c r="F392" s="250"/>
      <c r="G392" s="245">
        <v>0</v>
      </c>
      <c r="H392" s="246">
        <v>0</v>
      </c>
      <c r="I392" s="247">
        <v>0</v>
      </c>
      <c r="J392" s="247">
        <v>21161200</v>
      </c>
      <c r="K392" s="247">
        <v>21161200</v>
      </c>
      <c r="L392" s="247">
        <v>0</v>
      </c>
      <c r="M392" s="247">
        <v>0</v>
      </c>
      <c r="N392" s="247">
        <v>0</v>
      </c>
      <c r="O392" s="248">
        <v>0</v>
      </c>
    </row>
    <row r="393" spans="1:15" ht="23.25" customHeight="1" x14ac:dyDescent="0.2">
      <c r="A393" s="278" t="s">
        <v>273</v>
      </c>
      <c r="B393" s="279"/>
      <c r="C393" s="243" t="s">
        <v>192</v>
      </c>
      <c r="D393" s="243" t="s">
        <v>64</v>
      </c>
      <c r="E393" s="249" t="s">
        <v>1413</v>
      </c>
      <c r="F393" s="249" t="s">
        <v>94</v>
      </c>
      <c r="G393" s="245">
        <v>0</v>
      </c>
      <c r="H393" s="246">
        <v>0</v>
      </c>
      <c r="I393" s="247">
        <v>0</v>
      </c>
      <c r="J393" s="247">
        <v>21161200</v>
      </c>
      <c r="K393" s="247">
        <v>21161200</v>
      </c>
      <c r="L393" s="247">
        <v>0</v>
      </c>
      <c r="M393" s="247">
        <v>0</v>
      </c>
      <c r="N393" s="247">
        <v>0</v>
      </c>
      <c r="O393" s="248">
        <v>0</v>
      </c>
    </row>
    <row r="394" spans="1:15" ht="23.25" customHeight="1" x14ac:dyDescent="0.2">
      <c r="A394" s="278" t="s">
        <v>187</v>
      </c>
      <c r="B394" s="279"/>
      <c r="C394" s="243" t="s">
        <v>192</v>
      </c>
      <c r="D394" s="243" t="s">
        <v>64</v>
      </c>
      <c r="E394" s="249" t="s">
        <v>1413</v>
      </c>
      <c r="F394" s="249" t="s">
        <v>58</v>
      </c>
      <c r="G394" s="245">
        <v>0</v>
      </c>
      <c r="H394" s="246">
        <v>0</v>
      </c>
      <c r="I394" s="247">
        <v>0</v>
      </c>
      <c r="J394" s="247">
        <v>21161200</v>
      </c>
      <c r="K394" s="247">
        <v>21161200</v>
      </c>
      <c r="L394" s="247">
        <v>0</v>
      </c>
      <c r="M394" s="247">
        <v>0</v>
      </c>
      <c r="N394" s="247">
        <v>0</v>
      </c>
      <c r="O394" s="248">
        <v>0</v>
      </c>
    </row>
    <row r="395" spans="1:15" ht="15" customHeight="1" x14ac:dyDescent="0.2">
      <c r="A395" s="278" t="s">
        <v>1081</v>
      </c>
      <c r="B395" s="279"/>
      <c r="C395" s="243" t="s">
        <v>192</v>
      </c>
      <c r="D395" s="243" t="s">
        <v>64</v>
      </c>
      <c r="E395" s="249" t="s">
        <v>1082</v>
      </c>
      <c r="F395" s="249"/>
      <c r="G395" s="245">
        <v>90129556.189999998</v>
      </c>
      <c r="H395" s="246">
        <v>90129556.189999998</v>
      </c>
      <c r="I395" s="247">
        <v>0</v>
      </c>
      <c r="J395" s="247">
        <v>60000000</v>
      </c>
      <c r="K395" s="247">
        <v>60000000</v>
      </c>
      <c r="L395" s="247">
        <v>0</v>
      </c>
      <c r="M395" s="247">
        <v>60000000</v>
      </c>
      <c r="N395" s="247">
        <v>60000000</v>
      </c>
      <c r="O395" s="248">
        <v>0</v>
      </c>
    </row>
    <row r="396" spans="1:15" ht="23.25" customHeight="1" x14ac:dyDescent="0.2">
      <c r="A396" s="278" t="s">
        <v>1083</v>
      </c>
      <c r="B396" s="279"/>
      <c r="C396" s="243" t="s">
        <v>192</v>
      </c>
      <c r="D396" s="243" t="s">
        <v>64</v>
      </c>
      <c r="E396" s="249" t="s">
        <v>1084</v>
      </c>
      <c r="F396" s="250"/>
      <c r="G396" s="245">
        <v>90129556.189999998</v>
      </c>
      <c r="H396" s="246">
        <v>90129556.189999998</v>
      </c>
      <c r="I396" s="247">
        <v>0</v>
      </c>
      <c r="J396" s="247">
        <v>60000000</v>
      </c>
      <c r="K396" s="247">
        <v>60000000</v>
      </c>
      <c r="L396" s="247">
        <v>0</v>
      </c>
      <c r="M396" s="247">
        <v>60000000</v>
      </c>
      <c r="N396" s="247">
        <v>60000000</v>
      </c>
      <c r="O396" s="248">
        <v>0</v>
      </c>
    </row>
    <row r="397" spans="1:15" ht="23.25" customHeight="1" x14ac:dyDescent="0.2">
      <c r="A397" s="278" t="s">
        <v>444</v>
      </c>
      <c r="B397" s="279"/>
      <c r="C397" s="243" t="s">
        <v>192</v>
      </c>
      <c r="D397" s="243" t="s">
        <v>64</v>
      </c>
      <c r="E397" s="249" t="s">
        <v>1085</v>
      </c>
      <c r="F397" s="250"/>
      <c r="G397" s="245">
        <v>90129556.189999998</v>
      </c>
      <c r="H397" s="246">
        <v>90129556.189999998</v>
      </c>
      <c r="I397" s="247">
        <v>0</v>
      </c>
      <c r="J397" s="247">
        <v>60000000</v>
      </c>
      <c r="K397" s="247">
        <v>60000000</v>
      </c>
      <c r="L397" s="247">
        <v>0</v>
      </c>
      <c r="M397" s="247">
        <v>60000000</v>
      </c>
      <c r="N397" s="247">
        <v>60000000</v>
      </c>
      <c r="O397" s="248">
        <v>0</v>
      </c>
    </row>
    <row r="398" spans="1:15" ht="23.25" customHeight="1" x14ac:dyDescent="0.2">
      <c r="A398" s="278" t="s">
        <v>273</v>
      </c>
      <c r="B398" s="279"/>
      <c r="C398" s="243" t="s">
        <v>192</v>
      </c>
      <c r="D398" s="243" t="s">
        <v>64</v>
      </c>
      <c r="E398" s="249" t="s">
        <v>1085</v>
      </c>
      <c r="F398" s="249" t="s">
        <v>94</v>
      </c>
      <c r="G398" s="245">
        <v>90129556.189999998</v>
      </c>
      <c r="H398" s="246">
        <v>90129556.189999998</v>
      </c>
      <c r="I398" s="247">
        <v>0</v>
      </c>
      <c r="J398" s="247">
        <v>60000000</v>
      </c>
      <c r="K398" s="247">
        <v>60000000</v>
      </c>
      <c r="L398" s="247">
        <v>0</v>
      </c>
      <c r="M398" s="247">
        <v>60000000</v>
      </c>
      <c r="N398" s="247">
        <v>60000000</v>
      </c>
      <c r="O398" s="248">
        <v>0</v>
      </c>
    </row>
    <row r="399" spans="1:15" ht="23.25" customHeight="1" x14ac:dyDescent="0.2">
      <c r="A399" s="278" t="s">
        <v>187</v>
      </c>
      <c r="B399" s="279"/>
      <c r="C399" s="243" t="s">
        <v>192</v>
      </c>
      <c r="D399" s="243" t="s">
        <v>64</v>
      </c>
      <c r="E399" s="249" t="s">
        <v>1085</v>
      </c>
      <c r="F399" s="249" t="s">
        <v>58</v>
      </c>
      <c r="G399" s="245">
        <v>90129556.189999998</v>
      </c>
      <c r="H399" s="246">
        <v>90129556.189999998</v>
      </c>
      <c r="I399" s="247">
        <v>0</v>
      </c>
      <c r="J399" s="247">
        <v>60000000</v>
      </c>
      <c r="K399" s="247">
        <v>60000000</v>
      </c>
      <c r="L399" s="247">
        <v>0</v>
      </c>
      <c r="M399" s="247">
        <v>60000000</v>
      </c>
      <c r="N399" s="247">
        <v>60000000</v>
      </c>
      <c r="O399" s="248">
        <v>0</v>
      </c>
    </row>
    <row r="400" spans="1:15" ht="15" customHeight="1" x14ac:dyDescent="0.2">
      <c r="A400" s="278" t="s">
        <v>260</v>
      </c>
      <c r="B400" s="279"/>
      <c r="C400" s="243" t="s">
        <v>192</v>
      </c>
      <c r="D400" s="243" t="s">
        <v>64</v>
      </c>
      <c r="E400" s="249" t="s">
        <v>1086</v>
      </c>
      <c r="F400" s="249"/>
      <c r="G400" s="245">
        <v>37820534.789999999</v>
      </c>
      <c r="H400" s="246">
        <v>37820534.789999999</v>
      </c>
      <c r="I400" s="247">
        <v>0</v>
      </c>
      <c r="J400" s="247">
        <v>37542280</v>
      </c>
      <c r="K400" s="247">
        <v>37542280</v>
      </c>
      <c r="L400" s="247">
        <v>0</v>
      </c>
      <c r="M400" s="247">
        <v>37542280</v>
      </c>
      <c r="N400" s="247">
        <v>37542280</v>
      </c>
      <c r="O400" s="248">
        <v>0</v>
      </c>
    </row>
    <row r="401" spans="1:15" ht="23.25" customHeight="1" x14ac:dyDescent="0.2">
      <c r="A401" s="278" t="s">
        <v>156</v>
      </c>
      <c r="B401" s="279"/>
      <c r="C401" s="243" t="s">
        <v>192</v>
      </c>
      <c r="D401" s="243" t="s">
        <v>64</v>
      </c>
      <c r="E401" s="249" t="s">
        <v>1087</v>
      </c>
      <c r="F401" s="250"/>
      <c r="G401" s="245">
        <v>37820534.789999999</v>
      </c>
      <c r="H401" s="246">
        <v>37820534.789999999</v>
      </c>
      <c r="I401" s="247">
        <v>0</v>
      </c>
      <c r="J401" s="247">
        <v>37542280</v>
      </c>
      <c r="K401" s="247">
        <v>37542280</v>
      </c>
      <c r="L401" s="247">
        <v>0</v>
      </c>
      <c r="M401" s="247">
        <v>37542280</v>
      </c>
      <c r="N401" s="247">
        <v>37542280</v>
      </c>
      <c r="O401" s="248">
        <v>0</v>
      </c>
    </row>
    <row r="402" spans="1:15" ht="34.5" customHeight="1" x14ac:dyDescent="0.2">
      <c r="A402" s="278" t="s">
        <v>1088</v>
      </c>
      <c r="B402" s="279"/>
      <c r="C402" s="243" t="s">
        <v>192</v>
      </c>
      <c r="D402" s="243" t="s">
        <v>64</v>
      </c>
      <c r="E402" s="249" t="s">
        <v>1089</v>
      </c>
      <c r="F402" s="250"/>
      <c r="G402" s="245">
        <v>37820534.789999999</v>
      </c>
      <c r="H402" s="246">
        <v>37820534.789999999</v>
      </c>
      <c r="I402" s="247">
        <v>0</v>
      </c>
      <c r="J402" s="247">
        <v>37542280</v>
      </c>
      <c r="K402" s="247">
        <v>37542280</v>
      </c>
      <c r="L402" s="247">
        <v>0</v>
      </c>
      <c r="M402" s="247">
        <v>37542280</v>
      </c>
      <c r="N402" s="247">
        <v>37542280</v>
      </c>
      <c r="O402" s="248">
        <v>0</v>
      </c>
    </row>
    <row r="403" spans="1:15" ht="45.75" customHeight="1" x14ac:dyDescent="0.2">
      <c r="A403" s="278" t="s">
        <v>291</v>
      </c>
      <c r="B403" s="279"/>
      <c r="C403" s="243" t="s">
        <v>192</v>
      </c>
      <c r="D403" s="243" t="s">
        <v>64</v>
      </c>
      <c r="E403" s="249" t="s">
        <v>1089</v>
      </c>
      <c r="F403" s="249" t="s">
        <v>195</v>
      </c>
      <c r="G403" s="245">
        <v>18647056.57</v>
      </c>
      <c r="H403" s="246">
        <v>18647056.57</v>
      </c>
      <c r="I403" s="247">
        <v>0</v>
      </c>
      <c r="J403" s="247">
        <v>23452200</v>
      </c>
      <c r="K403" s="247">
        <v>23452200</v>
      </c>
      <c r="L403" s="247">
        <v>0</v>
      </c>
      <c r="M403" s="247">
        <v>23452200</v>
      </c>
      <c r="N403" s="247">
        <v>23452200</v>
      </c>
      <c r="O403" s="248">
        <v>0</v>
      </c>
    </row>
    <row r="404" spans="1:15" ht="15" customHeight="1" x14ac:dyDescent="0.2">
      <c r="A404" s="278" t="s">
        <v>248</v>
      </c>
      <c r="B404" s="279"/>
      <c r="C404" s="243" t="s">
        <v>192</v>
      </c>
      <c r="D404" s="243" t="s">
        <v>64</v>
      </c>
      <c r="E404" s="249" t="s">
        <v>1089</v>
      </c>
      <c r="F404" s="249" t="s">
        <v>249</v>
      </c>
      <c r="G404" s="245">
        <v>18647056.57</v>
      </c>
      <c r="H404" s="246">
        <v>18647056.57</v>
      </c>
      <c r="I404" s="247">
        <v>0</v>
      </c>
      <c r="J404" s="247">
        <v>23452200</v>
      </c>
      <c r="K404" s="247">
        <v>23452200</v>
      </c>
      <c r="L404" s="247">
        <v>0</v>
      </c>
      <c r="M404" s="247">
        <v>23452200</v>
      </c>
      <c r="N404" s="247">
        <v>23452200</v>
      </c>
      <c r="O404" s="248">
        <v>0</v>
      </c>
    </row>
    <row r="405" spans="1:15" ht="23.25" customHeight="1" x14ac:dyDescent="0.2">
      <c r="A405" s="278" t="s">
        <v>273</v>
      </c>
      <c r="B405" s="279"/>
      <c r="C405" s="243" t="s">
        <v>192</v>
      </c>
      <c r="D405" s="243" t="s">
        <v>64</v>
      </c>
      <c r="E405" s="249" t="s">
        <v>1089</v>
      </c>
      <c r="F405" s="249" t="s">
        <v>94</v>
      </c>
      <c r="G405" s="245">
        <v>13290796.890000001</v>
      </c>
      <c r="H405" s="246">
        <v>13290796.890000001</v>
      </c>
      <c r="I405" s="247">
        <v>0</v>
      </c>
      <c r="J405" s="247">
        <v>13974105</v>
      </c>
      <c r="K405" s="247">
        <v>13974105</v>
      </c>
      <c r="L405" s="247">
        <v>0</v>
      </c>
      <c r="M405" s="247">
        <v>13974105</v>
      </c>
      <c r="N405" s="247">
        <v>13974105</v>
      </c>
      <c r="O405" s="248">
        <v>0</v>
      </c>
    </row>
    <row r="406" spans="1:15" ht="23.25" customHeight="1" x14ac:dyDescent="0.2">
      <c r="A406" s="278" t="s">
        <v>187</v>
      </c>
      <c r="B406" s="279"/>
      <c r="C406" s="243" t="s">
        <v>192</v>
      </c>
      <c r="D406" s="243" t="s">
        <v>64</v>
      </c>
      <c r="E406" s="249" t="s">
        <v>1089</v>
      </c>
      <c r="F406" s="249" t="s">
        <v>58</v>
      </c>
      <c r="G406" s="245">
        <v>13290796.890000001</v>
      </c>
      <c r="H406" s="246">
        <v>13290796.890000001</v>
      </c>
      <c r="I406" s="247">
        <v>0</v>
      </c>
      <c r="J406" s="247">
        <v>13974105</v>
      </c>
      <c r="K406" s="247">
        <v>13974105</v>
      </c>
      <c r="L406" s="247">
        <v>0</v>
      </c>
      <c r="M406" s="247">
        <v>13974105</v>
      </c>
      <c r="N406" s="247">
        <v>13974105</v>
      </c>
      <c r="O406" s="248">
        <v>0</v>
      </c>
    </row>
    <row r="407" spans="1:15" ht="23.25" customHeight="1" x14ac:dyDescent="0.2">
      <c r="A407" s="278" t="s">
        <v>85</v>
      </c>
      <c r="B407" s="279"/>
      <c r="C407" s="243" t="s">
        <v>192</v>
      </c>
      <c r="D407" s="243" t="s">
        <v>64</v>
      </c>
      <c r="E407" s="249" t="s">
        <v>1089</v>
      </c>
      <c r="F407" s="249" t="s">
        <v>84</v>
      </c>
      <c r="G407" s="245">
        <v>5766706.3300000001</v>
      </c>
      <c r="H407" s="246">
        <v>5766706.3300000001</v>
      </c>
      <c r="I407" s="247">
        <v>0</v>
      </c>
      <c r="J407" s="247">
        <v>0</v>
      </c>
      <c r="K407" s="247">
        <v>0</v>
      </c>
      <c r="L407" s="247">
        <v>0</v>
      </c>
      <c r="M407" s="247">
        <v>0</v>
      </c>
      <c r="N407" s="247">
        <v>0</v>
      </c>
      <c r="O407" s="248">
        <v>0</v>
      </c>
    </row>
    <row r="408" spans="1:15" ht="15" customHeight="1" x14ac:dyDescent="0.2">
      <c r="A408" s="278" t="s">
        <v>49</v>
      </c>
      <c r="B408" s="279"/>
      <c r="C408" s="243" t="s">
        <v>192</v>
      </c>
      <c r="D408" s="243" t="s">
        <v>64</v>
      </c>
      <c r="E408" s="249" t="s">
        <v>1089</v>
      </c>
      <c r="F408" s="249" t="s">
        <v>116</v>
      </c>
      <c r="G408" s="245">
        <v>5766706.3300000001</v>
      </c>
      <c r="H408" s="246">
        <v>5766706.3300000001</v>
      </c>
      <c r="I408" s="247">
        <v>0</v>
      </c>
      <c r="J408" s="247">
        <v>0</v>
      </c>
      <c r="K408" s="247">
        <v>0</v>
      </c>
      <c r="L408" s="247">
        <v>0</v>
      </c>
      <c r="M408" s="247">
        <v>0</v>
      </c>
      <c r="N408" s="247">
        <v>0</v>
      </c>
      <c r="O408" s="248">
        <v>0</v>
      </c>
    </row>
    <row r="409" spans="1:15" ht="15" customHeight="1" x14ac:dyDescent="0.2">
      <c r="A409" s="278" t="s">
        <v>200</v>
      </c>
      <c r="B409" s="279"/>
      <c r="C409" s="243" t="s">
        <v>192</v>
      </c>
      <c r="D409" s="243" t="s">
        <v>64</v>
      </c>
      <c r="E409" s="249" t="s">
        <v>1089</v>
      </c>
      <c r="F409" s="249" t="s">
        <v>201</v>
      </c>
      <c r="G409" s="245">
        <v>115975</v>
      </c>
      <c r="H409" s="246">
        <v>115975</v>
      </c>
      <c r="I409" s="247">
        <v>0</v>
      </c>
      <c r="J409" s="247">
        <v>115975</v>
      </c>
      <c r="K409" s="247">
        <v>115975</v>
      </c>
      <c r="L409" s="247">
        <v>0</v>
      </c>
      <c r="M409" s="247">
        <v>115975</v>
      </c>
      <c r="N409" s="247">
        <v>115975</v>
      </c>
      <c r="O409" s="248">
        <v>0</v>
      </c>
    </row>
    <row r="410" spans="1:15" ht="15" customHeight="1" x14ac:dyDescent="0.2">
      <c r="A410" s="278" t="s">
        <v>73</v>
      </c>
      <c r="B410" s="279"/>
      <c r="C410" s="243" t="s">
        <v>192</v>
      </c>
      <c r="D410" s="243" t="s">
        <v>64</v>
      </c>
      <c r="E410" s="249" t="s">
        <v>1089</v>
      </c>
      <c r="F410" s="249" t="s">
        <v>74</v>
      </c>
      <c r="G410" s="245">
        <v>115975</v>
      </c>
      <c r="H410" s="246">
        <v>115975</v>
      </c>
      <c r="I410" s="247">
        <v>0</v>
      </c>
      <c r="J410" s="247">
        <v>115975</v>
      </c>
      <c r="K410" s="247">
        <v>115975</v>
      </c>
      <c r="L410" s="247">
        <v>0</v>
      </c>
      <c r="M410" s="247">
        <v>115975</v>
      </c>
      <c r="N410" s="247">
        <v>115975</v>
      </c>
      <c r="O410" s="248">
        <v>0</v>
      </c>
    </row>
    <row r="411" spans="1:15" ht="15" customHeight="1" x14ac:dyDescent="0.2">
      <c r="A411" s="278" t="s">
        <v>194</v>
      </c>
      <c r="B411" s="279"/>
      <c r="C411" s="243" t="s">
        <v>192</v>
      </c>
      <c r="D411" s="243" t="s">
        <v>62</v>
      </c>
      <c r="E411" s="244"/>
      <c r="F411" s="244"/>
      <c r="G411" s="245">
        <v>26300196.82</v>
      </c>
      <c r="H411" s="246">
        <v>26300196.82</v>
      </c>
      <c r="I411" s="247">
        <v>0</v>
      </c>
      <c r="J411" s="247">
        <v>22944000</v>
      </c>
      <c r="K411" s="247">
        <v>22944000</v>
      </c>
      <c r="L411" s="247">
        <v>0</v>
      </c>
      <c r="M411" s="247">
        <v>22944000</v>
      </c>
      <c r="N411" s="247">
        <v>22944000</v>
      </c>
      <c r="O411" s="248">
        <v>0</v>
      </c>
    </row>
    <row r="412" spans="1:15" ht="23.25" customHeight="1" x14ac:dyDescent="0.2">
      <c r="A412" s="278" t="s">
        <v>930</v>
      </c>
      <c r="B412" s="279"/>
      <c r="C412" s="243" t="s">
        <v>192</v>
      </c>
      <c r="D412" s="243" t="s">
        <v>62</v>
      </c>
      <c r="E412" s="243" t="s">
        <v>319</v>
      </c>
      <c r="F412" s="243"/>
      <c r="G412" s="245">
        <v>26300196.82</v>
      </c>
      <c r="H412" s="246">
        <v>26300196.82</v>
      </c>
      <c r="I412" s="247">
        <v>0</v>
      </c>
      <c r="J412" s="247">
        <v>22944000</v>
      </c>
      <c r="K412" s="247">
        <v>22944000</v>
      </c>
      <c r="L412" s="247">
        <v>0</v>
      </c>
      <c r="M412" s="247">
        <v>22944000</v>
      </c>
      <c r="N412" s="247">
        <v>22944000</v>
      </c>
      <c r="O412" s="248">
        <v>0</v>
      </c>
    </row>
    <row r="413" spans="1:15" ht="34.5" customHeight="1" x14ac:dyDescent="0.2">
      <c r="A413" s="278" t="s">
        <v>320</v>
      </c>
      <c r="B413" s="279"/>
      <c r="C413" s="243" t="s">
        <v>192</v>
      </c>
      <c r="D413" s="243" t="s">
        <v>62</v>
      </c>
      <c r="E413" s="249" t="s">
        <v>321</v>
      </c>
      <c r="F413" s="249"/>
      <c r="G413" s="245">
        <v>26300196.82</v>
      </c>
      <c r="H413" s="246">
        <v>26300196.82</v>
      </c>
      <c r="I413" s="247">
        <v>0</v>
      </c>
      <c r="J413" s="247">
        <v>22944000</v>
      </c>
      <c r="K413" s="247">
        <v>22944000</v>
      </c>
      <c r="L413" s="247">
        <v>0</v>
      </c>
      <c r="M413" s="247">
        <v>22944000</v>
      </c>
      <c r="N413" s="247">
        <v>22944000</v>
      </c>
      <c r="O413" s="248">
        <v>0</v>
      </c>
    </row>
    <row r="414" spans="1:15" ht="15" customHeight="1" x14ac:dyDescent="0.2">
      <c r="A414" s="278" t="s">
        <v>322</v>
      </c>
      <c r="B414" s="279"/>
      <c r="C414" s="243" t="s">
        <v>192</v>
      </c>
      <c r="D414" s="243" t="s">
        <v>62</v>
      </c>
      <c r="E414" s="249" t="s">
        <v>323</v>
      </c>
      <c r="F414" s="250"/>
      <c r="G414" s="245">
        <v>14035000</v>
      </c>
      <c r="H414" s="246">
        <v>14035000</v>
      </c>
      <c r="I414" s="247">
        <v>0</v>
      </c>
      <c r="J414" s="247">
        <v>13435000</v>
      </c>
      <c r="K414" s="247">
        <v>13435000</v>
      </c>
      <c r="L414" s="247">
        <v>0</v>
      </c>
      <c r="M414" s="247">
        <v>13435000</v>
      </c>
      <c r="N414" s="247">
        <v>13435000</v>
      </c>
      <c r="O414" s="248">
        <v>0</v>
      </c>
    </row>
    <row r="415" spans="1:15" ht="15" customHeight="1" x14ac:dyDescent="0.2">
      <c r="A415" s="278" t="s">
        <v>324</v>
      </c>
      <c r="B415" s="279"/>
      <c r="C415" s="243" t="s">
        <v>192</v>
      </c>
      <c r="D415" s="243" t="s">
        <v>62</v>
      </c>
      <c r="E415" s="249" t="s">
        <v>325</v>
      </c>
      <c r="F415" s="250"/>
      <c r="G415" s="245">
        <v>14035000</v>
      </c>
      <c r="H415" s="246">
        <v>14035000</v>
      </c>
      <c r="I415" s="247">
        <v>0</v>
      </c>
      <c r="J415" s="247">
        <v>13435000</v>
      </c>
      <c r="K415" s="247">
        <v>13435000</v>
      </c>
      <c r="L415" s="247">
        <v>0</v>
      </c>
      <c r="M415" s="247">
        <v>13435000</v>
      </c>
      <c r="N415" s="247">
        <v>13435000</v>
      </c>
      <c r="O415" s="248">
        <v>0</v>
      </c>
    </row>
    <row r="416" spans="1:15" ht="23.25" customHeight="1" x14ac:dyDescent="0.2">
      <c r="A416" s="278" t="s">
        <v>273</v>
      </c>
      <c r="B416" s="279"/>
      <c r="C416" s="243" t="s">
        <v>192</v>
      </c>
      <c r="D416" s="243" t="s">
        <v>62</v>
      </c>
      <c r="E416" s="249" t="s">
        <v>325</v>
      </c>
      <c r="F416" s="249" t="s">
        <v>94</v>
      </c>
      <c r="G416" s="245">
        <v>14035000</v>
      </c>
      <c r="H416" s="246">
        <v>14035000</v>
      </c>
      <c r="I416" s="247">
        <v>0</v>
      </c>
      <c r="J416" s="247">
        <v>13435000</v>
      </c>
      <c r="K416" s="247">
        <v>13435000</v>
      </c>
      <c r="L416" s="247">
        <v>0</v>
      </c>
      <c r="M416" s="247">
        <v>13435000</v>
      </c>
      <c r="N416" s="247">
        <v>13435000</v>
      </c>
      <c r="O416" s="248">
        <v>0</v>
      </c>
    </row>
    <row r="417" spans="1:15" ht="23.25" customHeight="1" x14ac:dyDescent="0.2">
      <c r="A417" s="278" t="s">
        <v>187</v>
      </c>
      <c r="B417" s="279"/>
      <c r="C417" s="243" t="s">
        <v>192</v>
      </c>
      <c r="D417" s="243" t="s">
        <v>62</v>
      </c>
      <c r="E417" s="249" t="s">
        <v>325</v>
      </c>
      <c r="F417" s="249" t="s">
        <v>58</v>
      </c>
      <c r="G417" s="245">
        <v>14035000</v>
      </c>
      <c r="H417" s="246">
        <v>14035000</v>
      </c>
      <c r="I417" s="247">
        <v>0</v>
      </c>
      <c r="J417" s="247">
        <v>13435000</v>
      </c>
      <c r="K417" s="247">
        <v>13435000</v>
      </c>
      <c r="L417" s="247">
        <v>0</v>
      </c>
      <c r="M417" s="247">
        <v>13435000</v>
      </c>
      <c r="N417" s="247">
        <v>13435000</v>
      </c>
      <c r="O417" s="248">
        <v>0</v>
      </c>
    </row>
    <row r="418" spans="1:15" ht="15" customHeight="1" x14ac:dyDescent="0.2">
      <c r="A418" s="278" t="s">
        <v>326</v>
      </c>
      <c r="B418" s="279"/>
      <c r="C418" s="243" t="s">
        <v>192</v>
      </c>
      <c r="D418" s="243" t="s">
        <v>62</v>
      </c>
      <c r="E418" s="249" t="s">
        <v>327</v>
      </c>
      <c r="F418" s="250"/>
      <c r="G418" s="245">
        <v>482000</v>
      </c>
      <c r="H418" s="246">
        <v>482000</v>
      </c>
      <c r="I418" s="247">
        <v>0</v>
      </c>
      <c r="J418" s="247">
        <v>585000</v>
      </c>
      <c r="K418" s="247">
        <v>585000</v>
      </c>
      <c r="L418" s="247">
        <v>0</v>
      </c>
      <c r="M418" s="247">
        <v>585000</v>
      </c>
      <c r="N418" s="247">
        <v>585000</v>
      </c>
      <c r="O418" s="248">
        <v>0</v>
      </c>
    </row>
    <row r="419" spans="1:15" ht="15" customHeight="1" x14ac:dyDescent="0.2">
      <c r="A419" s="278" t="s">
        <v>328</v>
      </c>
      <c r="B419" s="279"/>
      <c r="C419" s="243" t="s">
        <v>192</v>
      </c>
      <c r="D419" s="243" t="s">
        <v>62</v>
      </c>
      <c r="E419" s="249" t="s">
        <v>329</v>
      </c>
      <c r="F419" s="250"/>
      <c r="G419" s="245">
        <v>482000</v>
      </c>
      <c r="H419" s="246">
        <v>482000</v>
      </c>
      <c r="I419" s="247">
        <v>0</v>
      </c>
      <c r="J419" s="247">
        <v>585000</v>
      </c>
      <c r="K419" s="247">
        <v>585000</v>
      </c>
      <c r="L419" s="247">
        <v>0</v>
      </c>
      <c r="M419" s="247">
        <v>585000</v>
      </c>
      <c r="N419" s="247">
        <v>585000</v>
      </c>
      <c r="O419" s="248">
        <v>0</v>
      </c>
    </row>
    <row r="420" spans="1:15" ht="23.25" customHeight="1" x14ac:dyDescent="0.2">
      <c r="A420" s="278" t="s">
        <v>273</v>
      </c>
      <c r="B420" s="279"/>
      <c r="C420" s="243" t="s">
        <v>192</v>
      </c>
      <c r="D420" s="243" t="s">
        <v>62</v>
      </c>
      <c r="E420" s="249" t="s">
        <v>329</v>
      </c>
      <c r="F420" s="249" t="s">
        <v>94</v>
      </c>
      <c r="G420" s="245">
        <v>482000</v>
      </c>
      <c r="H420" s="246">
        <v>482000</v>
      </c>
      <c r="I420" s="247">
        <v>0</v>
      </c>
      <c r="J420" s="247">
        <v>585000</v>
      </c>
      <c r="K420" s="247">
        <v>585000</v>
      </c>
      <c r="L420" s="247">
        <v>0</v>
      </c>
      <c r="M420" s="247">
        <v>585000</v>
      </c>
      <c r="N420" s="247">
        <v>585000</v>
      </c>
      <c r="O420" s="248">
        <v>0</v>
      </c>
    </row>
    <row r="421" spans="1:15" ht="23.25" customHeight="1" x14ac:dyDescent="0.2">
      <c r="A421" s="278" t="s">
        <v>187</v>
      </c>
      <c r="B421" s="279"/>
      <c r="C421" s="243" t="s">
        <v>192</v>
      </c>
      <c r="D421" s="243" t="s">
        <v>62</v>
      </c>
      <c r="E421" s="249" t="s">
        <v>329</v>
      </c>
      <c r="F421" s="249" t="s">
        <v>58</v>
      </c>
      <c r="G421" s="245">
        <v>482000</v>
      </c>
      <c r="H421" s="246">
        <v>482000</v>
      </c>
      <c r="I421" s="247">
        <v>0</v>
      </c>
      <c r="J421" s="247">
        <v>585000</v>
      </c>
      <c r="K421" s="247">
        <v>585000</v>
      </c>
      <c r="L421" s="247">
        <v>0</v>
      </c>
      <c r="M421" s="247">
        <v>585000</v>
      </c>
      <c r="N421" s="247">
        <v>585000</v>
      </c>
      <c r="O421" s="248">
        <v>0</v>
      </c>
    </row>
    <row r="422" spans="1:15" ht="23.25" customHeight="1" x14ac:dyDescent="0.2">
      <c r="A422" s="278" t="s">
        <v>449</v>
      </c>
      <c r="B422" s="279"/>
      <c r="C422" s="243" t="s">
        <v>192</v>
      </c>
      <c r="D422" s="243" t="s">
        <v>62</v>
      </c>
      <c r="E422" s="249" t="s">
        <v>450</v>
      </c>
      <c r="F422" s="250"/>
      <c r="G422" s="245">
        <v>11783196.82</v>
      </c>
      <c r="H422" s="246">
        <v>11783196.82</v>
      </c>
      <c r="I422" s="247">
        <v>0</v>
      </c>
      <c r="J422" s="247">
        <v>8924000</v>
      </c>
      <c r="K422" s="247">
        <v>8924000</v>
      </c>
      <c r="L422" s="247">
        <v>0</v>
      </c>
      <c r="M422" s="247">
        <v>8924000</v>
      </c>
      <c r="N422" s="247">
        <v>8924000</v>
      </c>
      <c r="O422" s="248">
        <v>0</v>
      </c>
    </row>
    <row r="423" spans="1:15" ht="15" customHeight="1" x14ac:dyDescent="0.2">
      <c r="A423" s="278" t="s">
        <v>451</v>
      </c>
      <c r="B423" s="279"/>
      <c r="C423" s="243" t="s">
        <v>192</v>
      </c>
      <c r="D423" s="243" t="s">
        <v>62</v>
      </c>
      <c r="E423" s="249" t="s">
        <v>452</v>
      </c>
      <c r="F423" s="250"/>
      <c r="G423" s="245">
        <v>11783196.82</v>
      </c>
      <c r="H423" s="246">
        <v>11783196.82</v>
      </c>
      <c r="I423" s="247">
        <v>0</v>
      </c>
      <c r="J423" s="247">
        <v>8924000</v>
      </c>
      <c r="K423" s="247">
        <v>8924000</v>
      </c>
      <c r="L423" s="247">
        <v>0</v>
      </c>
      <c r="M423" s="247">
        <v>8924000</v>
      </c>
      <c r="N423" s="247">
        <v>8924000</v>
      </c>
      <c r="O423" s="248">
        <v>0</v>
      </c>
    </row>
    <row r="424" spans="1:15" ht="23.25" customHeight="1" x14ac:dyDescent="0.2">
      <c r="A424" s="278" t="s">
        <v>273</v>
      </c>
      <c r="B424" s="279"/>
      <c r="C424" s="243" t="s">
        <v>192</v>
      </c>
      <c r="D424" s="243" t="s">
        <v>62</v>
      </c>
      <c r="E424" s="249" t="s">
        <v>452</v>
      </c>
      <c r="F424" s="249" t="s">
        <v>94</v>
      </c>
      <c r="G424" s="245">
        <v>11783196.82</v>
      </c>
      <c r="H424" s="246">
        <v>11783196.82</v>
      </c>
      <c r="I424" s="247">
        <v>0</v>
      </c>
      <c r="J424" s="247">
        <v>8924000</v>
      </c>
      <c r="K424" s="247">
        <v>8924000</v>
      </c>
      <c r="L424" s="247">
        <v>0</v>
      </c>
      <c r="M424" s="247">
        <v>8924000</v>
      </c>
      <c r="N424" s="247">
        <v>8924000</v>
      </c>
      <c r="O424" s="248">
        <v>0</v>
      </c>
    </row>
    <row r="425" spans="1:15" ht="23.25" customHeight="1" x14ac:dyDescent="0.2">
      <c r="A425" s="278" t="s">
        <v>187</v>
      </c>
      <c r="B425" s="279"/>
      <c r="C425" s="243" t="s">
        <v>192</v>
      </c>
      <c r="D425" s="243" t="s">
        <v>62</v>
      </c>
      <c r="E425" s="249" t="s">
        <v>452</v>
      </c>
      <c r="F425" s="249" t="s">
        <v>58</v>
      </c>
      <c r="G425" s="245">
        <v>11783196.82</v>
      </c>
      <c r="H425" s="246">
        <v>11783196.82</v>
      </c>
      <c r="I425" s="247">
        <v>0</v>
      </c>
      <c r="J425" s="247">
        <v>8924000</v>
      </c>
      <c r="K425" s="247">
        <v>8924000</v>
      </c>
      <c r="L425" s="247">
        <v>0</v>
      </c>
      <c r="M425" s="247">
        <v>8924000</v>
      </c>
      <c r="N425" s="247">
        <v>8924000</v>
      </c>
      <c r="O425" s="248">
        <v>0</v>
      </c>
    </row>
    <row r="426" spans="1:15" ht="15" customHeight="1" x14ac:dyDescent="0.2">
      <c r="A426" s="278" t="s">
        <v>110</v>
      </c>
      <c r="B426" s="279"/>
      <c r="C426" s="243" t="s">
        <v>192</v>
      </c>
      <c r="D426" s="243" t="s">
        <v>66</v>
      </c>
      <c r="E426" s="244"/>
      <c r="F426" s="244"/>
      <c r="G426" s="245">
        <v>18440530</v>
      </c>
      <c r="H426" s="246">
        <v>14907530</v>
      </c>
      <c r="I426" s="247">
        <v>3533000</v>
      </c>
      <c r="J426" s="247">
        <v>17464130</v>
      </c>
      <c r="K426" s="247">
        <v>13931130</v>
      </c>
      <c r="L426" s="247">
        <v>3533000</v>
      </c>
      <c r="M426" s="247">
        <v>17608130</v>
      </c>
      <c r="N426" s="247">
        <v>14075130</v>
      </c>
      <c r="O426" s="248">
        <v>3533000</v>
      </c>
    </row>
    <row r="427" spans="1:15" ht="23.25" customHeight="1" x14ac:dyDescent="0.2">
      <c r="A427" s="278" t="s">
        <v>932</v>
      </c>
      <c r="B427" s="279"/>
      <c r="C427" s="243" t="s">
        <v>192</v>
      </c>
      <c r="D427" s="243" t="s">
        <v>66</v>
      </c>
      <c r="E427" s="243" t="s">
        <v>389</v>
      </c>
      <c r="F427" s="243"/>
      <c r="G427" s="245">
        <v>17840530</v>
      </c>
      <c r="H427" s="246">
        <v>14307530</v>
      </c>
      <c r="I427" s="247">
        <v>3533000</v>
      </c>
      <c r="J427" s="247">
        <v>15289130</v>
      </c>
      <c r="K427" s="247">
        <v>11756130</v>
      </c>
      <c r="L427" s="247">
        <v>3533000</v>
      </c>
      <c r="M427" s="247">
        <v>15433130</v>
      </c>
      <c r="N427" s="247">
        <v>11900130</v>
      </c>
      <c r="O427" s="248">
        <v>3533000</v>
      </c>
    </row>
    <row r="428" spans="1:15" ht="23.25" customHeight="1" x14ac:dyDescent="0.2">
      <c r="A428" s="278" t="s">
        <v>405</v>
      </c>
      <c r="B428" s="279"/>
      <c r="C428" s="243" t="s">
        <v>192</v>
      </c>
      <c r="D428" s="243" t="s">
        <v>66</v>
      </c>
      <c r="E428" s="249" t="s">
        <v>406</v>
      </c>
      <c r="F428" s="249"/>
      <c r="G428" s="245">
        <v>17840530</v>
      </c>
      <c r="H428" s="246">
        <v>14307530</v>
      </c>
      <c r="I428" s="247">
        <v>3533000</v>
      </c>
      <c r="J428" s="247">
        <v>15289130</v>
      </c>
      <c r="K428" s="247">
        <v>11756130</v>
      </c>
      <c r="L428" s="247">
        <v>3533000</v>
      </c>
      <c r="M428" s="247">
        <v>15433130</v>
      </c>
      <c r="N428" s="247">
        <v>11900130</v>
      </c>
      <c r="O428" s="248">
        <v>3533000</v>
      </c>
    </row>
    <row r="429" spans="1:15" ht="15" customHeight="1" x14ac:dyDescent="0.2">
      <c r="A429" s="278" t="s">
        <v>828</v>
      </c>
      <c r="B429" s="279"/>
      <c r="C429" s="243" t="s">
        <v>192</v>
      </c>
      <c r="D429" s="243" t="s">
        <v>66</v>
      </c>
      <c r="E429" s="249" t="s">
        <v>458</v>
      </c>
      <c r="F429" s="250"/>
      <c r="G429" s="245">
        <v>17840530</v>
      </c>
      <c r="H429" s="246">
        <v>14307530</v>
      </c>
      <c r="I429" s="247">
        <v>3533000</v>
      </c>
      <c r="J429" s="247">
        <v>15289130</v>
      </c>
      <c r="K429" s="247">
        <v>11756130</v>
      </c>
      <c r="L429" s="247">
        <v>3533000</v>
      </c>
      <c r="M429" s="247">
        <v>15433130</v>
      </c>
      <c r="N429" s="247">
        <v>11900130</v>
      </c>
      <c r="O429" s="248">
        <v>3533000</v>
      </c>
    </row>
    <row r="430" spans="1:15" ht="45.75" customHeight="1" x14ac:dyDescent="0.2">
      <c r="A430" s="278" t="s">
        <v>453</v>
      </c>
      <c r="B430" s="279"/>
      <c r="C430" s="243" t="s">
        <v>192</v>
      </c>
      <c r="D430" s="243" t="s">
        <v>66</v>
      </c>
      <c r="E430" s="249" t="s">
        <v>653</v>
      </c>
      <c r="F430" s="250"/>
      <c r="G430" s="245">
        <v>3533000</v>
      </c>
      <c r="H430" s="246">
        <v>0</v>
      </c>
      <c r="I430" s="247">
        <v>3533000</v>
      </c>
      <c r="J430" s="247">
        <v>3533000</v>
      </c>
      <c r="K430" s="247">
        <v>0</v>
      </c>
      <c r="L430" s="247">
        <v>3533000</v>
      </c>
      <c r="M430" s="247">
        <v>3533000</v>
      </c>
      <c r="N430" s="247">
        <v>0</v>
      </c>
      <c r="O430" s="248">
        <v>3533000</v>
      </c>
    </row>
    <row r="431" spans="1:15" ht="45.75" customHeight="1" x14ac:dyDescent="0.2">
      <c r="A431" s="278" t="s">
        <v>291</v>
      </c>
      <c r="B431" s="279"/>
      <c r="C431" s="243" t="s">
        <v>192</v>
      </c>
      <c r="D431" s="243" t="s">
        <v>66</v>
      </c>
      <c r="E431" s="249" t="s">
        <v>653</v>
      </c>
      <c r="F431" s="249" t="s">
        <v>195</v>
      </c>
      <c r="G431" s="245">
        <v>2790400</v>
      </c>
      <c r="H431" s="246">
        <v>0</v>
      </c>
      <c r="I431" s="247">
        <v>2790400</v>
      </c>
      <c r="J431" s="247">
        <v>2790400</v>
      </c>
      <c r="K431" s="247">
        <v>0</v>
      </c>
      <c r="L431" s="247">
        <v>2790400</v>
      </c>
      <c r="M431" s="247">
        <v>2790400</v>
      </c>
      <c r="N431" s="247">
        <v>0</v>
      </c>
      <c r="O431" s="248">
        <v>2790400</v>
      </c>
    </row>
    <row r="432" spans="1:15" ht="15" customHeight="1" x14ac:dyDescent="0.2">
      <c r="A432" s="278" t="s">
        <v>248</v>
      </c>
      <c r="B432" s="279"/>
      <c r="C432" s="243" t="s">
        <v>192</v>
      </c>
      <c r="D432" s="243" t="s">
        <v>66</v>
      </c>
      <c r="E432" s="249" t="s">
        <v>653</v>
      </c>
      <c r="F432" s="249" t="s">
        <v>249</v>
      </c>
      <c r="G432" s="245">
        <v>2790400</v>
      </c>
      <c r="H432" s="246">
        <v>0</v>
      </c>
      <c r="I432" s="247">
        <v>2790400</v>
      </c>
      <c r="J432" s="247">
        <v>2790400</v>
      </c>
      <c r="K432" s="247">
        <v>0</v>
      </c>
      <c r="L432" s="247">
        <v>2790400</v>
      </c>
      <c r="M432" s="247">
        <v>2790400</v>
      </c>
      <c r="N432" s="247">
        <v>0</v>
      </c>
      <c r="O432" s="248">
        <v>2790400</v>
      </c>
    </row>
    <row r="433" spans="1:15" ht="23.25" customHeight="1" x14ac:dyDescent="0.2">
      <c r="A433" s="278" t="s">
        <v>273</v>
      </c>
      <c r="B433" s="279"/>
      <c r="C433" s="243" t="s">
        <v>192</v>
      </c>
      <c r="D433" s="243" t="s">
        <v>66</v>
      </c>
      <c r="E433" s="249" t="s">
        <v>653</v>
      </c>
      <c r="F433" s="249" t="s">
        <v>94</v>
      </c>
      <c r="G433" s="245">
        <v>742600</v>
      </c>
      <c r="H433" s="246">
        <v>0</v>
      </c>
      <c r="I433" s="247">
        <v>742600</v>
      </c>
      <c r="J433" s="247">
        <v>742600</v>
      </c>
      <c r="K433" s="247">
        <v>0</v>
      </c>
      <c r="L433" s="247">
        <v>742600</v>
      </c>
      <c r="M433" s="247">
        <v>742600</v>
      </c>
      <c r="N433" s="247">
        <v>0</v>
      </c>
      <c r="O433" s="248">
        <v>742600</v>
      </c>
    </row>
    <row r="434" spans="1:15" ht="23.25" customHeight="1" x14ac:dyDescent="0.2">
      <c r="A434" s="278" t="s">
        <v>187</v>
      </c>
      <c r="B434" s="279"/>
      <c r="C434" s="243" t="s">
        <v>192</v>
      </c>
      <c r="D434" s="243" t="s">
        <v>66</v>
      </c>
      <c r="E434" s="249" t="s">
        <v>653</v>
      </c>
      <c r="F434" s="249" t="s">
        <v>58</v>
      </c>
      <c r="G434" s="245">
        <v>742600</v>
      </c>
      <c r="H434" s="246">
        <v>0</v>
      </c>
      <c r="I434" s="247">
        <v>742600</v>
      </c>
      <c r="J434" s="247">
        <v>742600</v>
      </c>
      <c r="K434" s="247">
        <v>0</v>
      </c>
      <c r="L434" s="247">
        <v>742600</v>
      </c>
      <c r="M434" s="247">
        <v>742600</v>
      </c>
      <c r="N434" s="247">
        <v>0</v>
      </c>
      <c r="O434" s="248">
        <v>742600</v>
      </c>
    </row>
    <row r="435" spans="1:15" ht="57" customHeight="1" x14ac:dyDescent="0.2">
      <c r="A435" s="278" t="s">
        <v>454</v>
      </c>
      <c r="B435" s="279"/>
      <c r="C435" s="243" t="s">
        <v>192</v>
      </c>
      <c r="D435" s="243" t="s">
        <v>66</v>
      </c>
      <c r="E435" s="249" t="s">
        <v>654</v>
      </c>
      <c r="F435" s="250"/>
      <c r="G435" s="245">
        <v>14307530</v>
      </c>
      <c r="H435" s="246">
        <v>14307530</v>
      </c>
      <c r="I435" s="247">
        <v>0</v>
      </c>
      <c r="J435" s="247">
        <v>11756130</v>
      </c>
      <c r="K435" s="247">
        <v>11756130</v>
      </c>
      <c r="L435" s="247">
        <v>0</v>
      </c>
      <c r="M435" s="247">
        <v>11900130</v>
      </c>
      <c r="N435" s="247">
        <v>11900130</v>
      </c>
      <c r="O435" s="248">
        <v>0</v>
      </c>
    </row>
    <row r="436" spans="1:15" ht="45.75" customHeight="1" x14ac:dyDescent="0.2">
      <c r="A436" s="278" t="s">
        <v>291</v>
      </c>
      <c r="B436" s="279"/>
      <c r="C436" s="243" t="s">
        <v>192</v>
      </c>
      <c r="D436" s="243" t="s">
        <v>66</v>
      </c>
      <c r="E436" s="249" t="s">
        <v>654</v>
      </c>
      <c r="F436" s="249" t="s">
        <v>195</v>
      </c>
      <c r="G436" s="245">
        <v>9037130</v>
      </c>
      <c r="H436" s="246">
        <v>9037130</v>
      </c>
      <c r="I436" s="247">
        <v>0</v>
      </c>
      <c r="J436" s="247">
        <v>9037130</v>
      </c>
      <c r="K436" s="247">
        <v>9037130</v>
      </c>
      <c r="L436" s="247">
        <v>0</v>
      </c>
      <c r="M436" s="247">
        <v>9037130</v>
      </c>
      <c r="N436" s="247">
        <v>9037130</v>
      </c>
      <c r="O436" s="248">
        <v>0</v>
      </c>
    </row>
    <row r="437" spans="1:15" ht="15" customHeight="1" x14ac:dyDescent="0.2">
      <c r="A437" s="278" t="s">
        <v>248</v>
      </c>
      <c r="B437" s="279"/>
      <c r="C437" s="243" t="s">
        <v>192</v>
      </c>
      <c r="D437" s="243" t="s">
        <v>66</v>
      </c>
      <c r="E437" s="249" t="s">
        <v>654</v>
      </c>
      <c r="F437" s="249" t="s">
        <v>249</v>
      </c>
      <c r="G437" s="245">
        <v>9037130</v>
      </c>
      <c r="H437" s="246">
        <v>9037130</v>
      </c>
      <c r="I437" s="247">
        <v>0</v>
      </c>
      <c r="J437" s="247">
        <v>9037130</v>
      </c>
      <c r="K437" s="247">
        <v>9037130</v>
      </c>
      <c r="L437" s="247">
        <v>0</v>
      </c>
      <c r="M437" s="247">
        <v>9037130</v>
      </c>
      <c r="N437" s="247">
        <v>9037130</v>
      </c>
      <c r="O437" s="248">
        <v>0</v>
      </c>
    </row>
    <row r="438" spans="1:15" ht="23.25" customHeight="1" x14ac:dyDescent="0.2">
      <c r="A438" s="278" t="s">
        <v>273</v>
      </c>
      <c r="B438" s="279"/>
      <c r="C438" s="243" t="s">
        <v>192</v>
      </c>
      <c r="D438" s="243" t="s">
        <v>66</v>
      </c>
      <c r="E438" s="249" t="s">
        <v>654</v>
      </c>
      <c r="F438" s="249" t="s">
        <v>94</v>
      </c>
      <c r="G438" s="245">
        <v>5255400</v>
      </c>
      <c r="H438" s="246">
        <v>5255400</v>
      </c>
      <c r="I438" s="247">
        <v>0</v>
      </c>
      <c r="J438" s="247">
        <v>2704000</v>
      </c>
      <c r="K438" s="247">
        <v>2704000</v>
      </c>
      <c r="L438" s="247">
        <v>0</v>
      </c>
      <c r="M438" s="247">
        <v>2848000</v>
      </c>
      <c r="N438" s="247">
        <v>2848000</v>
      </c>
      <c r="O438" s="248">
        <v>0</v>
      </c>
    </row>
    <row r="439" spans="1:15" ht="23.25" customHeight="1" x14ac:dyDescent="0.2">
      <c r="A439" s="278" t="s">
        <v>187</v>
      </c>
      <c r="B439" s="279"/>
      <c r="C439" s="243" t="s">
        <v>192</v>
      </c>
      <c r="D439" s="243" t="s">
        <v>66</v>
      </c>
      <c r="E439" s="249" t="s">
        <v>654</v>
      </c>
      <c r="F439" s="249" t="s">
        <v>58</v>
      </c>
      <c r="G439" s="245">
        <v>5255400</v>
      </c>
      <c r="H439" s="246">
        <v>5255400</v>
      </c>
      <c r="I439" s="247">
        <v>0</v>
      </c>
      <c r="J439" s="247">
        <v>2704000</v>
      </c>
      <c r="K439" s="247">
        <v>2704000</v>
      </c>
      <c r="L439" s="247">
        <v>0</v>
      </c>
      <c r="M439" s="247">
        <v>2848000</v>
      </c>
      <c r="N439" s="247">
        <v>2848000</v>
      </c>
      <c r="O439" s="248">
        <v>0</v>
      </c>
    </row>
    <row r="440" spans="1:15" ht="15" customHeight="1" x14ac:dyDescent="0.2">
      <c r="A440" s="278" t="s">
        <v>200</v>
      </c>
      <c r="B440" s="279"/>
      <c r="C440" s="243" t="s">
        <v>192</v>
      </c>
      <c r="D440" s="243" t="s">
        <v>66</v>
      </c>
      <c r="E440" s="249" t="s">
        <v>654</v>
      </c>
      <c r="F440" s="249" t="s">
        <v>201</v>
      </c>
      <c r="G440" s="245">
        <v>15000</v>
      </c>
      <c r="H440" s="246">
        <v>15000</v>
      </c>
      <c r="I440" s="247">
        <v>0</v>
      </c>
      <c r="J440" s="247">
        <v>15000</v>
      </c>
      <c r="K440" s="247">
        <v>15000</v>
      </c>
      <c r="L440" s="247">
        <v>0</v>
      </c>
      <c r="M440" s="247">
        <v>15000</v>
      </c>
      <c r="N440" s="247">
        <v>15000</v>
      </c>
      <c r="O440" s="248">
        <v>0</v>
      </c>
    </row>
    <row r="441" spans="1:15" ht="15" customHeight="1" x14ac:dyDescent="0.2">
      <c r="A441" s="278" t="s">
        <v>73</v>
      </c>
      <c r="B441" s="279"/>
      <c r="C441" s="243" t="s">
        <v>192</v>
      </c>
      <c r="D441" s="243" t="s">
        <v>66</v>
      </c>
      <c r="E441" s="249" t="s">
        <v>654</v>
      </c>
      <c r="F441" s="249" t="s">
        <v>74</v>
      </c>
      <c r="G441" s="245">
        <v>15000</v>
      </c>
      <c r="H441" s="246">
        <v>15000</v>
      </c>
      <c r="I441" s="247">
        <v>0</v>
      </c>
      <c r="J441" s="247">
        <v>15000</v>
      </c>
      <c r="K441" s="247">
        <v>15000</v>
      </c>
      <c r="L441" s="247">
        <v>0</v>
      </c>
      <c r="M441" s="247">
        <v>15000</v>
      </c>
      <c r="N441" s="247">
        <v>15000</v>
      </c>
      <c r="O441" s="248">
        <v>0</v>
      </c>
    </row>
    <row r="442" spans="1:15" ht="15" customHeight="1" x14ac:dyDescent="0.2">
      <c r="A442" s="278" t="s">
        <v>431</v>
      </c>
      <c r="B442" s="279"/>
      <c r="C442" s="243" t="s">
        <v>192</v>
      </c>
      <c r="D442" s="243" t="s">
        <v>66</v>
      </c>
      <c r="E442" s="243" t="s">
        <v>432</v>
      </c>
      <c r="F442" s="243"/>
      <c r="G442" s="245">
        <v>500000</v>
      </c>
      <c r="H442" s="246">
        <v>500000</v>
      </c>
      <c r="I442" s="247">
        <v>0</v>
      </c>
      <c r="J442" s="247">
        <v>1500000</v>
      </c>
      <c r="K442" s="247">
        <v>1500000</v>
      </c>
      <c r="L442" s="247">
        <v>0</v>
      </c>
      <c r="M442" s="247">
        <v>1500000</v>
      </c>
      <c r="N442" s="247">
        <v>1500000</v>
      </c>
      <c r="O442" s="248">
        <v>0</v>
      </c>
    </row>
    <row r="443" spans="1:15" ht="23.25" customHeight="1" x14ac:dyDescent="0.2">
      <c r="A443" s="278" t="s">
        <v>978</v>
      </c>
      <c r="B443" s="279"/>
      <c r="C443" s="243" t="s">
        <v>192</v>
      </c>
      <c r="D443" s="243" t="s">
        <v>66</v>
      </c>
      <c r="E443" s="249" t="s">
        <v>979</v>
      </c>
      <c r="F443" s="249"/>
      <c r="G443" s="245">
        <v>0</v>
      </c>
      <c r="H443" s="246">
        <v>0</v>
      </c>
      <c r="I443" s="247">
        <v>0</v>
      </c>
      <c r="J443" s="247">
        <v>1000000</v>
      </c>
      <c r="K443" s="247">
        <v>1000000</v>
      </c>
      <c r="L443" s="247">
        <v>0</v>
      </c>
      <c r="M443" s="247">
        <v>1000000</v>
      </c>
      <c r="N443" s="247">
        <v>1000000</v>
      </c>
      <c r="O443" s="248">
        <v>0</v>
      </c>
    </row>
    <row r="444" spans="1:15" ht="34.5" customHeight="1" x14ac:dyDescent="0.2">
      <c r="A444" s="278" t="s">
        <v>980</v>
      </c>
      <c r="B444" s="279"/>
      <c r="C444" s="243" t="s">
        <v>192</v>
      </c>
      <c r="D444" s="243" t="s">
        <v>66</v>
      </c>
      <c r="E444" s="249" t="s">
        <v>981</v>
      </c>
      <c r="F444" s="250"/>
      <c r="G444" s="245">
        <v>0</v>
      </c>
      <c r="H444" s="246">
        <v>0</v>
      </c>
      <c r="I444" s="247">
        <v>0</v>
      </c>
      <c r="J444" s="247">
        <v>1000000</v>
      </c>
      <c r="K444" s="247">
        <v>1000000</v>
      </c>
      <c r="L444" s="247">
        <v>0</v>
      </c>
      <c r="M444" s="247">
        <v>1000000</v>
      </c>
      <c r="N444" s="247">
        <v>1000000</v>
      </c>
      <c r="O444" s="248">
        <v>0</v>
      </c>
    </row>
    <row r="445" spans="1:15" ht="23.25" customHeight="1" x14ac:dyDescent="0.2">
      <c r="A445" s="278" t="s">
        <v>982</v>
      </c>
      <c r="B445" s="279"/>
      <c r="C445" s="243" t="s">
        <v>192</v>
      </c>
      <c r="D445" s="243" t="s">
        <v>66</v>
      </c>
      <c r="E445" s="249" t="s">
        <v>983</v>
      </c>
      <c r="F445" s="250"/>
      <c r="G445" s="245">
        <v>0</v>
      </c>
      <c r="H445" s="246">
        <v>0</v>
      </c>
      <c r="I445" s="247">
        <v>0</v>
      </c>
      <c r="J445" s="247">
        <v>1000000</v>
      </c>
      <c r="K445" s="247">
        <v>1000000</v>
      </c>
      <c r="L445" s="247">
        <v>0</v>
      </c>
      <c r="M445" s="247">
        <v>1000000</v>
      </c>
      <c r="N445" s="247">
        <v>1000000</v>
      </c>
      <c r="O445" s="248">
        <v>0</v>
      </c>
    </row>
    <row r="446" spans="1:15" ht="15" customHeight="1" x14ac:dyDescent="0.2">
      <c r="A446" s="278" t="s">
        <v>200</v>
      </c>
      <c r="B446" s="279"/>
      <c r="C446" s="243" t="s">
        <v>192</v>
      </c>
      <c r="D446" s="243" t="s">
        <v>66</v>
      </c>
      <c r="E446" s="249" t="s">
        <v>983</v>
      </c>
      <c r="F446" s="249" t="s">
        <v>201</v>
      </c>
      <c r="G446" s="245">
        <v>0</v>
      </c>
      <c r="H446" s="246">
        <v>0</v>
      </c>
      <c r="I446" s="247">
        <v>0</v>
      </c>
      <c r="J446" s="247">
        <v>1000000</v>
      </c>
      <c r="K446" s="247">
        <v>1000000</v>
      </c>
      <c r="L446" s="247">
        <v>0</v>
      </c>
      <c r="M446" s="247">
        <v>1000000</v>
      </c>
      <c r="N446" s="247">
        <v>1000000</v>
      </c>
      <c r="O446" s="248">
        <v>0</v>
      </c>
    </row>
    <row r="447" spans="1:15" ht="34.5" customHeight="1" x14ac:dyDescent="0.2">
      <c r="A447" s="278" t="s">
        <v>271</v>
      </c>
      <c r="B447" s="279"/>
      <c r="C447" s="243" t="s">
        <v>192</v>
      </c>
      <c r="D447" s="243" t="s">
        <v>66</v>
      </c>
      <c r="E447" s="249" t="s">
        <v>983</v>
      </c>
      <c r="F447" s="249" t="s">
        <v>106</v>
      </c>
      <c r="G447" s="245">
        <v>0</v>
      </c>
      <c r="H447" s="246">
        <v>0</v>
      </c>
      <c r="I447" s="247">
        <v>0</v>
      </c>
      <c r="J447" s="247">
        <v>1000000</v>
      </c>
      <c r="K447" s="247">
        <v>1000000</v>
      </c>
      <c r="L447" s="247">
        <v>0</v>
      </c>
      <c r="M447" s="247">
        <v>1000000</v>
      </c>
      <c r="N447" s="247">
        <v>1000000</v>
      </c>
      <c r="O447" s="248">
        <v>0</v>
      </c>
    </row>
    <row r="448" spans="1:15" ht="23.25" customHeight="1" x14ac:dyDescent="0.2">
      <c r="A448" s="278" t="s">
        <v>736</v>
      </c>
      <c r="B448" s="279"/>
      <c r="C448" s="243" t="s">
        <v>192</v>
      </c>
      <c r="D448" s="243" t="s">
        <v>66</v>
      </c>
      <c r="E448" s="249" t="s">
        <v>433</v>
      </c>
      <c r="F448" s="249"/>
      <c r="G448" s="245">
        <v>500000</v>
      </c>
      <c r="H448" s="246">
        <v>500000</v>
      </c>
      <c r="I448" s="247">
        <v>0</v>
      </c>
      <c r="J448" s="247">
        <v>500000</v>
      </c>
      <c r="K448" s="247">
        <v>500000</v>
      </c>
      <c r="L448" s="247">
        <v>0</v>
      </c>
      <c r="M448" s="247">
        <v>500000</v>
      </c>
      <c r="N448" s="247">
        <v>500000</v>
      </c>
      <c r="O448" s="248">
        <v>0</v>
      </c>
    </row>
    <row r="449" spans="1:15" ht="23.25" customHeight="1" x14ac:dyDescent="0.2">
      <c r="A449" s="278" t="s">
        <v>829</v>
      </c>
      <c r="B449" s="279"/>
      <c r="C449" s="243" t="s">
        <v>192</v>
      </c>
      <c r="D449" s="243" t="s">
        <v>66</v>
      </c>
      <c r="E449" s="249" t="s">
        <v>434</v>
      </c>
      <c r="F449" s="250"/>
      <c r="G449" s="245">
        <v>500000</v>
      </c>
      <c r="H449" s="246">
        <v>500000</v>
      </c>
      <c r="I449" s="247">
        <v>0</v>
      </c>
      <c r="J449" s="247">
        <v>500000</v>
      </c>
      <c r="K449" s="247">
        <v>500000</v>
      </c>
      <c r="L449" s="247">
        <v>0</v>
      </c>
      <c r="M449" s="247">
        <v>500000</v>
      </c>
      <c r="N449" s="247">
        <v>500000</v>
      </c>
      <c r="O449" s="248">
        <v>0</v>
      </c>
    </row>
    <row r="450" spans="1:15" ht="34.5" customHeight="1" x14ac:dyDescent="0.2">
      <c r="A450" s="278" t="s">
        <v>1170</v>
      </c>
      <c r="B450" s="279"/>
      <c r="C450" s="243" t="s">
        <v>192</v>
      </c>
      <c r="D450" s="243" t="s">
        <v>66</v>
      </c>
      <c r="E450" s="249" t="s">
        <v>541</v>
      </c>
      <c r="F450" s="250"/>
      <c r="G450" s="245">
        <v>500000</v>
      </c>
      <c r="H450" s="246">
        <v>500000</v>
      </c>
      <c r="I450" s="247">
        <v>0</v>
      </c>
      <c r="J450" s="247">
        <v>500000</v>
      </c>
      <c r="K450" s="247">
        <v>500000</v>
      </c>
      <c r="L450" s="247">
        <v>0</v>
      </c>
      <c r="M450" s="247">
        <v>500000</v>
      </c>
      <c r="N450" s="247">
        <v>500000</v>
      </c>
      <c r="O450" s="248">
        <v>0</v>
      </c>
    </row>
    <row r="451" spans="1:15" ht="15" customHeight="1" x14ac:dyDescent="0.2">
      <c r="A451" s="278" t="s">
        <v>200</v>
      </c>
      <c r="B451" s="279"/>
      <c r="C451" s="243" t="s">
        <v>192</v>
      </c>
      <c r="D451" s="243" t="s">
        <v>66</v>
      </c>
      <c r="E451" s="249" t="s">
        <v>541</v>
      </c>
      <c r="F451" s="249" t="s">
        <v>201</v>
      </c>
      <c r="G451" s="245">
        <v>500000</v>
      </c>
      <c r="H451" s="246">
        <v>500000</v>
      </c>
      <c r="I451" s="247">
        <v>0</v>
      </c>
      <c r="J451" s="247">
        <v>500000</v>
      </c>
      <c r="K451" s="247">
        <v>500000</v>
      </c>
      <c r="L451" s="247">
        <v>0</v>
      </c>
      <c r="M451" s="247">
        <v>500000</v>
      </c>
      <c r="N451" s="247">
        <v>500000</v>
      </c>
      <c r="O451" s="248">
        <v>0</v>
      </c>
    </row>
    <row r="452" spans="1:15" ht="34.5" customHeight="1" x14ac:dyDescent="0.2">
      <c r="A452" s="278" t="s">
        <v>271</v>
      </c>
      <c r="B452" s="279"/>
      <c r="C452" s="243" t="s">
        <v>192</v>
      </c>
      <c r="D452" s="243" t="s">
        <v>66</v>
      </c>
      <c r="E452" s="249" t="s">
        <v>541</v>
      </c>
      <c r="F452" s="249" t="s">
        <v>106</v>
      </c>
      <c r="G452" s="245">
        <v>500000</v>
      </c>
      <c r="H452" s="246">
        <v>500000</v>
      </c>
      <c r="I452" s="247">
        <v>0</v>
      </c>
      <c r="J452" s="247">
        <v>500000</v>
      </c>
      <c r="K452" s="247">
        <v>500000</v>
      </c>
      <c r="L452" s="247">
        <v>0</v>
      </c>
      <c r="M452" s="247">
        <v>500000</v>
      </c>
      <c r="N452" s="247">
        <v>500000</v>
      </c>
      <c r="O452" s="248">
        <v>0</v>
      </c>
    </row>
    <row r="453" spans="1:15" ht="23.25" customHeight="1" x14ac:dyDescent="0.2">
      <c r="A453" s="278" t="s">
        <v>285</v>
      </c>
      <c r="B453" s="279"/>
      <c r="C453" s="243" t="s">
        <v>192</v>
      </c>
      <c r="D453" s="243" t="s">
        <v>66</v>
      </c>
      <c r="E453" s="243" t="s">
        <v>286</v>
      </c>
      <c r="F453" s="243"/>
      <c r="G453" s="245">
        <v>100000</v>
      </c>
      <c r="H453" s="246">
        <v>100000</v>
      </c>
      <c r="I453" s="247">
        <v>0</v>
      </c>
      <c r="J453" s="247">
        <v>675000</v>
      </c>
      <c r="K453" s="247">
        <v>675000</v>
      </c>
      <c r="L453" s="247">
        <v>0</v>
      </c>
      <c r="M453" s="247">
        <v>675000</v>
      </c>
      <c r="N453" s="247">
        <v>675000</v>
      </c>
      <c r="O453" s="248">
        <v>0</v>
      </c>
    </row>
    <row r="454" spans="1:15" ht="23.25" customHeight="1" x14ac:dyDescent="0.2">
      <c r="A454" s="278" t="s">
        <v>790</v>
      </c>
      <c r="B454" s="279"/>
      <c r="C454" s="243" t="s">
        <v>192</v>
      </c>
      <c r="D454" s="243" t="s">
        <v>66</v>
      </c>
      <c r="E454" s="249" t="s">
        <v>347</v>
      </c>
      <c r="F454" s="249"/>
      <c r="G454" s="245">
        <v>100000</v>
      </c>
      <c r="H454" s="246">
        <v>100000</v>
      </c>
      <c r="I454" s="247">
        <v>0</v>
      </c>
      <c r="J454" s="247">
        <v>675000</v>
      </c>
      <c r="K454" s="247">
        <v>675000</v>
      </c>
      <c r="L454" s="247">
        <v>0</v>
      </c>
      <c r="M454" s="247">
        <v>675000</v>
      </c>
      <c r="N454" s="247">
        <v>675000</v>
      </c>
      <c r="O454" s="248">
        <v>0</v>
      </c>
    </row>
    <row r="455" spans="1:15" ht="34.5" customHeight="1" x14ac:dyDescent="0.2">
      <c r="A455" s="278" t="s">
        <v>348</v>
      </c>
      <c r="B455" s="279"/>
      <c r="C455" s="243" t="s">
        <v>192</v>
      </c>
      <c r="D455" s="243" t="s">
        <v>66</v>
      </c>
      <c r="E455" s="249" t="s">
        <v>349</v>
      </c>
      <c r="F455" s="250"/>
      <c r="G455" s="245">
        <v>100000</v>
      </c>
      <c r="H455" s="246">
        <v>100000</v>
      </c>
      <c r="I455" s="247">
        <v>0</v>
      </c>
      <c r="J455" s="247">
        <v>675000</v>
      </c>
      <c r="K455" s="247">
        <v>675000</v>
      </c>
      <c r="L455" s="247">
        <v>0</v>
      </c>
      <c r="M455" s="247">
        <v>675000</v>
      </c>
      <c r="N455" s="247">
        <v>675000</v>
      </c>
      <c r="O455" s="248">
        <v>0</v>
      </c>
    </row>
    <row r="456" spans="1:15" ht="34.5" customHeight="1" x14ac:dyDescent="0.2">
      <c r="A456" s="278" t="s">
        <v>1158</v>
      </c>
      <c r="B456" s="279"/>
      <c r="C456" s="243" t="s">
        <v>192</v>
      </c>
      <c r="D456" s="243" t="s">
        <v>66</v>
      </c>
      <c r="E456" s="249" t="s">
        <v>350</v>
      </c>
      <c r="F456" s="250"/>
      <c r="G456" s="245">
        <v>100000</v>
      </c>
      <c r="H456" s="246">
        <v>100000</v>
      </c>
      <c r="I456" s="247">
        <v>0</v>
      </c>
      <c r="J456" s="247">
        <v>100000</v>
      </c>
      <c r="K456" s="247">
        <v>100000</v>
      </c>
      <c r="L456" s="247">
        <v>0</v>
      </c>
      <c r="M456" s="247">
        <v>100000</v>
      </c>
      <c r="N456" s="247">
        <v>100000</v>
      </c>
      <c r="O456" s="248">
        <v>0</v>
      </c>
    </row>
    <row r="457" spans="1:15" ht="23.25" customHeight="1" x14ac:dyDescent="0.2">
      <c r="A457" s="278" t="s">
        <v>273</v>
      </c>
      <c r="B457" s="279"/>
      <c r="C457" s="243" t="s">
        <v>192</v>
      </c>
      <c r="D457" s="243" t="s">
        <v>66</v>
      </c>
      <c r="E457" s="249" t="s">
        <v>350</v>
      </c>
      <c r="F457" s="249" t="s">
        <v>94</v>
      </c>
      <c r="G457" s="245">
        <v>100000</v>
      </c>
      <c r="H457" s="246">
        <v>100000</v>
      </c>
      <c r="I457" s="247">
        <v>0</v>
      </c>
      <c r="J457" s="247">
        <v>100000</v>
      </c>
      <c r="K457" s="247">
        <v>100000</v>
      </c>
      <c r="L457" s="247">
        <v>0</v>
      </c>
      <c r="M457" s="247">
        <v>100000</v>
      </c>
      <c r="N457" s="247">
        <v>100000</v>
      </c>
      <c r="O457" s="248">
        <v>0</v>
      </c>
    </row>
    <row r="458" spans="1:15" ht="23.25" customHeight="1" x14ac:dyDescent="0.2">
      <c r="A458" s="278" t="s">
        <v>187</v>
      </c>
      <c r="B458" s="279"/>
      <c r="C458" s="243" t="s">
        <v>192</v>
      </c>
      <c r="D458" s="243" t="s">
        <v>66</v>
      </c>
      <c r="E458" s="249" t="s">
        <v>350</v>
      </c>
      <c r="F458" s="249" t="s">
        <v>58</v>
      </c>
      <c r="G458" s="245">
        <v>100000</v>
      </c>
      <c r="H458" s="246">
        <v>100000</v>
      </c>
      <c r="I458" s="247">
        <v>0</v>
      </c>
      <c r="J458" s="247">
        <v>100000</v>
      </c>
      <c r="K458" s="247">
        <v>100000</v>
      </c>
      <c r="L458" s="247">
        <v>0</v>
      </c>
      <c r="M458" s="247">
        <v>100000</v>
      </c>
      <c r="N458" s="247">
        <v>100000</v>
      </c>
      <c r="O458" s="248">
        <v>0</v>
      </c>
    </row>
    <row r="459" spans="1:15" ht="23.25" customHeight="1" x14ac:dyDescent="0.2">
      <c r="A459" s="278" t="s">
        <v>737</v>
      </c>
      <c r="B459" s="279"/>
      <c r="C459" s="243" t="s">
        <v>192</v>
      </c>
      <c r="D459" s="243" t="s">
        <v>66</v>
      </c>
      <c r="E459" s="249" t="s">
        <v>738</v>
      </c>
      <c r="F459" s="250"/>
      <c r="G459" s="245">
        <v>0</v>
      </c>
      <c r="H459" s="246">
        <v>0</v>
      </c>
      <c r="I459" s="247">
        <v>0</v>
      </c>
      <c r="J459" s="247">
        <v>575000</v>
      </c>
      <c r="K459" s="247">
        <v>575000</v>
      </c>
      <c r="L459" s="247">
        <v>0</v>
      </c>
      <c r="M459" s="247">
        <v>575000</v>
      </c>
      <c r="N459" s="247">
        <v>575000</v>
      </c>
      <c r="O459" s="248">
        <v>0</v>
      </c>
    </row>
    <row r="460" spans="1:15" ht="23.25" customHeight="1" x14ac:dyDescent="0.2">
      <c r="A460" s="278" t="s">
        <v>273</v>
      </c>
      <c r="B460" s="279"/>
      <c r="C460" s="243" t="s">
        <v>192</v>
      </c>
      <c r="D460" s="243" t="s">
        <v>66</v>
      </c>
      <c r="E460" s="249" t="s">
        <v>738</v>
      </c>
      <c r="F460" s="249" t="s">
        <v>94</v>
      </c>
      <c r="G460" s="245">
        <v>0</v>
      </c>
      <c r="H460" s="246">
        <v>0</v>
      </c>
      <c r="I460" s="247">
        <v>0</v>
      </c>
      <c r="J460" s="247">
        <v>575000</v>
      </c>
      <c r="K460" s="247">
        <v>575000</v>
      </c>
      <c r="L460" s="247">
        <v>0</v>
      </c>
      <c r="M460" s="247">
        <v>575000</v>
      </c>
      <c r="N460" s="247">
        <v>575000</v>
      </c>
      <c r="O460" s="248">
        <v>0</v>
      </c>
    </row>
    <row r="461" spans="1:15" ht="23.25" customHeight="1" x14ac:dyDescent="0.2">
      <c r="A461" s="278" t="s">
        <v>187</v>
      </c>
      <c r="B461" s="279"/>
      <c r="C461" s="243" t="s">
        <v>192</v>
      </c>
      <c r="D461" s="243" t="s">
        <v>66</v>
      </c>
      <c r="E461" s="249" t="s">
        <v>738</v>
      </c>
      <c r="F461" s="249" t="s">
        <v>58</v>
      </c>
      <c r="G461" s="245">
        <v>0</v>
      </c>
      <c r="H461" s="246">
        <v>0</v>
      </c>
      <c r="I461" s="247">
        <v>0</v>
      </c>
      <c r="J461" s="247">
        <v>575000</v>
      </c>
      <c r="K461" s="247">
        <v>575000</v>
      </c>
      <c r="L461" s="247">
        <v>0</v>
      </c>
      <c r="M461" s="247">
        <v>575000</v>
      </c>
      <c r="N461" s="247">
        <v>575000</v>
      </c>
      <c r="O461" s="248">
        <v>0</v>
      </c>
    </row>
    <row r="462" spans="1:15" ht="15" customHeight="1" x14ac:dyDescent="0.2">
      <c r="A462" s="297" t="s">
        <v>767</v>
      </c>
      <c r="B462" s="298"/>
      <c r="C462" s="251" t="s">
        <v>61</v>
      </c>
      <c r="D462" s="251"/>
      <c r="E462" s="251"/>
      <c r="F462" s="251"/>
      <c r="G462" s="252">
        <v>3071729786.21</v>
      </c>
      <c r="H462" s="253">
        <v>3071729786.21</v>
      </c>
      <c r="I462" s="254">
        <v>0</v>
      </c>
      <c r="J462" s="254">
        <v>1997561123.48</v>
      </c>
      <c r="K462" s="254">
        <v>1997561123.48</v>
      </c>
      <c r="L462" s="254">
        <v>0</v>
      </c>
      <c r="M462" s="254">
        <v>1801908175</v>
      </c>
      <c r="N462" s="254">
        <v>1801908175</v>
      </c>
      <c r="O462" s="255">
        <v>0</v>
      </c>
    </row>
    <row r="463" spans="1:15" ht="15" customHeight="1" x14ac:dyDescent="0.2">
      <c r="A463" s="278" t="s">
        <v>226</v>
      </c>
      <c r="B463" s="279"/>
      <c r="C463" s="243" t="s">
        <v>61</v>
      </c>
      <c r="D463" s="243" t="s">
        <v>238</v>
      </c>
      <c r="E463" s="244"/>
      <c r="F463" s="244"/>
      <c r="G463" s="245">
        <v>481146532.24000001</v>
      </c>
      <c r="H463" s="246">
        <v>481146532.24000001</v>
      </c>
      <c r="I463" s="247">
        <v>0</v>
      </c>
      <c r="J463" s="247">
        <v>213108588.47999999</v>
      </c>
      <c r="K463" s="247">
        <v>213108588.47999999</v>
      </c>
      <c r="L463" s="247">
        <v>0</v>
      </c>
      <c r="M463" s="247">
        <v>67407200</v>
      </c>
      <c r="N463" s="247">
        <v>67407200</v>
      </c>
      <c r="O463" s="248">
        <v>0</v>
      </c>
    </row>
    <row r="464" spans="1:15" ht="23.25" customHeight="1" x14ac:dyDescent="0.2">
      <c r="A464" s="278" t="s">
        <v>285</v>
      </c>
      <c r="B464" s="279"/>
      <c r="C464" s="243" t="s">
        <v>61</v>
      </c>
      <c r="D464" s="243" t="s">
        <v>238</v>
      </c>
      <c r="E464" s="243" t="s">
        <v>286</v>
      </c>
      <c r="F464" s="243"/>
      <c r="G464" s="245">
        <v>64563634</v>
      </c>
      <c r="H464" s="246">
        <v>64563634</v>
      </c>
      <c r="I464" s="247">
        <v>0</v>
      </c>
      <c r="J464" s="247">
        <v>57507200</v>
      </c>
      <c r="K464" s="247">
        <v>57507200</v>
      </c>
      <c r="L464" s="247">
        <v>0</v>
      </c>
      <c r="M464" s="247">
        <v>57507200</v>
      </c>
      <c r="N464" s="247">
        <v>57507200</v>
      </c>
      <c r="O464" s="248">
        <v>0</v>
      </c>
    </row>
    <row r="465" spans="1:15" ht="23.25" customHeight="1" x14ac:dyDescent="0.2">
      <c r="A465" s="278" t="s">
        <v>790</v>
      </c>
      <c r="B465" s="279"/>
      <c r="C465" s="243" t="s">
        <v>61</v>
      </c>
      <c r="D465" s="243" t="s">
        <v>238</v>
      </c>
      <c r="E465" s="249" t="s">
        <v>347</v>
      </c>
      <c r="F465" s="249"/>
      <c r="G465" s="245">
        <v>64563634</v>
      </c>
      <c r="H465" s="246">
        <v>64563634</v>
      </c>
      <c r="I465" s="247">
        <v>0</v>
      </c>
      <c r="J465" s="247">
        <v>57507200</v>
      </c>
      <c r="K465" s="247">
        <v>57507200</v>
      </c>
      <c r="L465" s="247">
        <v>0</v>
      </c>
      <c r="M465" s="247">
        <v>57507200</v>
      </c>
      <c r="N465" s="247">
        <v>57507200</v>
      </c>
      <c r="O465" s="248">
        <v>0</v>
      </c>
    </row>
    <row r="466" spans="1:15" ht="34.5" customHeight="1" x14ac:dyDescent="0.2">
      <c r="A466" s="278" t="s">
        <v>348</v>
      </c>
      <c r="B466" s="279"/>
      <c r="C466" s="243" t="s">
        <v>61</v>
      </c>
      <c r="D466" s="243" t="s">
        <v>238</v>
      </c>
      <c r="E466" s="249" t="s">
        <v>349</v>
      </c>
      <c r="F466" s="250"/>
      <c r="G466" s="245">
        <v>64563634</v>
      </c>
      <c r="H466" s="246">
        <v>64563634</v>
      </c>
      <c r="I466" s="247">
        <v>0</v>
      </c>
      <c r="J466" s="247">
        <v>57507200</v>
      </c>
      <c r="K466" s="247">
        <v>57507200</v>
      </c>
      <c r="L466" s="247">
        <v>0</v>
      </c>
      <c r="M466" s="247">
        <v>57507200</v>
      </c>
      <c r="N466" s="247">
        <v>57507200</v>
      </c>
      <c r="O466" s="248">
        <v>0</v>
      </c>
    </row>
    <row r="467" spans="1:15" ht="34.5" customHeight="1" x14ac:dyDescent="0.2">
      <c r="A467" s="278" t="s">
        <v>1158</v>
      </c>
      <c r="B467" s="279"/>
      <c r="C467" s="243" t="s">
        <v>61</v>
      </c>
      <c r="D467" s="243" t="s">
        <v>238</v>
      </c>
      <c r="E467" s="249" t="s">
        <v>350</v>
      </c>
      <c r="F467" s="250"/>
      <c r="G467" s="245">
        <v>16840500</v>
      </c>
      <c r="H467" s="246">
        <v>16840500</v>
      </c>
      <c r="I467" s="247">
        <v>0</v>
      </c>
      <c r="J467" s="247">
        <v>13400000</v>
      </c>
      <c r="K467" s="247">
        <v>13400000</v>
      </c>
      <c r="L467" s="247">
        <v>0</v>
      </c>
      <c r="M467" s="247">
        <v>13400000</v>
      </c>
      <c r="N467" s="247">
        <v>13400000</v>
      </c>
      <c r="O467" s="248">
        <v>0</v>
      </c>
    </row>
    <row r="468" spans="1:15" ht="23.25" customHeight="1" x14ac:dyDescent="0.2">
      <c r="A468" s="278" t="s">
        <v>273</v>
      </c>
      <c r="B468" s="279"/>
      <c r="C468" s="243" t="s">
        <v>61</v>
      </c>
      <c r="D468" s="243" t="s">
        <v>238</v>
      </c>
      <c r="E468" s="249" t="s">
        <v>350</v>
      </c>
      <c r="F468" s="249" t="s">
        <v>94</v>
      </c>
      <c r="G468" s="245">
        <v>16840500</v>
      </c>
      <c r="H468" s="246">
        <v>16840500</v>
      </c>
      <c r="I468" s="247">
        <v>0</v>
      </c>
      <c r="J468" s="247">
        <v>13400000</v>
      </c>
      <c r="K468" s="247">
        <v>13400000</v>
      </c>
      <c r="L468" s="247">
        <v>0</v>
      </c>
      <c r="M468" s="247">
        <v>13400000</v>
      </c>
      <c r="N468" s="247">
        <v>13400000</v>
      </c>
      <c r="O468" s="248">
        <v>0</v>
      </c>
    </row>
    <row r="469" spans="1:15" ht="23.25" customHeight="1" x14ac:dyDescent="0.2">
      <c r="A469" s="278" t="s">
        <v>187</v>
      </c>
      <c r="B469" s="279"/>
      <c r="C469" s="243" t="s">
        <v>61</v>
      </c>
      <c r="D469" s="243" t="s">
        <v>238</v>
      </c>
      <c r="E469" s="249" t="s">
        <v>350</v>
      </c>
      <c r="F469" s="249" t="s">
        <v>58</v>
      </c>
      <c r="G469" s="245">
        <v>16840500</v>
      </c>
      <c r="H469" s="246">
        <v>16840500</v>
      </c>
      <c r="I469" s="247">
        <v>0</v>
      </c>
      <c r="J469" s="247">
        <v>13400000</v>
      </c>
      <c r="K469" s="247">
        <v>13400000</v>
      </c>
      <c r="L469" s="247">
        <v>0</v>
      </c>
      <c r="M469" s="247">
        <v>13400000</v>
      </c>
      <c r="N469" s="247">
        <v>13400000</v>
      </c>
      <c r="O469" s="248">
        <v>0</v>
      </c>
    </row>
    <row r="470" spans="1:15" ht="23.25" customHeight="1" x14ac:dyDescent="0.2">
      <c r="A470" s="278" t="s">
        <v>455</v>
      </c>
      <c r="B470" s="279"/>
      <c r="C470" s="243" t="s">
        <v>61</v>
      </c>
      <c r="D470" s="243" t="s">
        <v>238</v>
      </c>
      <c r="E470" s="249" t="s">
        <v>456</v>
      </c>
      <c r="F470" s="250"/>
      <c r="G470" s="245">
        <v>47723134</v>
      </c>
      <c r="H470" s="246">
        <v>47723134</v>
      </c>
      <c r="I470" s="247">
        <v>0</v>
      </c>
      <c r="J470" s="247">
        <v>44107200</v>
      </c>
      <c r="K470" s="247">
        <v>44107200</v>
      </c>
      <c r="L470" s="247">
        <v>0</v>
      </c>
      <c r="M470" s="247">
        <v>44107200</v>
      </c>
      <c r="N470" s="247">
        <v>44107200</v>
      </c>
      <c r="O470" s="248">
        <v>0</v>
      </c>
    </row>
    <row r="471" spans="1:15" ht="23.25" customHeight="1" x14ac:dyDescent="0.2">
      <c r="A471" s="278" t="s">
        <v>273</v>
      </c>
      <c r="B471" s="279"/>
      <c r="C471" s="243" t="s">
        <v>61</v>
      </c>
      <c r="D471" s="243" t="s">
        <v>238</v>
      </c>
      <c r="E471" s="249" t="s">
        <v>456</v>
      </c>
      <c r="F471" s="249" t="s">
        <v>94</v>
      </c>
      <c r="G471" s="245">
        <v>47723134</v>
      </c>
      <c r="H471" s="246">
        <v>47723134</v>
      </c>
      <c r="I471" s="247">
        <v>0</v>
      </c>
      <c r="J471" s="247">
        <v>44107200</v>
      </c>
      <c r="K471" s="247">
        <v>44107200</v>
      </c>
      <c r="L471" s="247">
        <v>0</v>
      </c>
      <c r="M471" s="247">
        <v>44107200</v>
      </c>
      <c r="N471" s="247">
        <v>44107200</v>
      </c>
      <c r="O471" s="248">
        <v>0</v>
      </c>
    </row>
    <row r="472" spans="1:15" ht="23.25" customHeight="1" x14ac:dyDescent="0.2">
      <c r="A472" s="278" t="s">
        <v>187</v>
      </c>
      <c r="B472" s="279"/>
      <c r="C472" s="243" t="s">
        <v>61</v>
      </c>
      <c r="D472" s="243" t="s">
        <v>238</v>
      </c>
      <c r="E472" s="249" t="s">
        <v>456</v>
      </c>
      <c r="F472" s="249" t="s">
        <v>58</v>
      </c>
      <c r="G472" s="245">
        <v>47723134</v>
      </c>
      <c r="H472" s="246">
        <v>47723134</v>
      </c>
      <c r="I472" s="247">
        <v>0</v>
      </c>
      <c r="J472" s="247">
        <v>44107200</v>
      </c>
      <c r="K472" s="247">
        <v>44107200</v>
      </c>
      <c r="L472" s="247">
        <v>0</v>
      </c>
      <c r="M472" s="247">
        <v>44107200</v>
      </c>
      <c r="N472" s="247">
        <v>44107200</v>
      </c>
      <c r="O472" s="248">
        <v>0</v>
      </c>
    </row>
    <row r="473" spans="1:15" ht="23.25" customHeight="1" x14ac:dyDescent="0.2">
      <c r="A473" s="278" t="s">
        <v>445</v>
      </c>
      <c r="B473" s="279"/>
      <c r="C473" s="243" t="s">
        <v>61</v>
      </c>
      <c r="D473" s="243" t="s">
        <v>238</v>
      </c>
      <c r="E473" s="243" t="s">
        <v>446</v>
      </c>
      <c r="F473" s="243"/>
      <c r="G473" s="245">
        <v>19900000</v>
      </c>
      <c r="H473" s="246">
        <v>19900000</v>
      </c>
      <c r="I473" s="247">
        <v>0</v>
      </c>
      <c r="J473" s="247">
        <v>9900000</v>
      </c>
      <c r="K473" s="247">
        <v>9900000</v>
      </c>
      <c r="L473" s="247">
        <v>0</v>
      </c>
      <c r="M473" s="247">
        <v>9900000</v>
      </c>
      <c r="N473" s="247">
        <v>9900000</v>
      </c>
      <c r="O473" s="248">
        <v>0</v>
      </c>
    </row>
    <row r="474" spans="1:15" ht="34.5" customHeight="1" x14ac:dyDescent="0.2">
      <c r="A474" s="278" t="s">
        <v>783</v>
      </c>
      <c r="B474" s="279"/>
      <c r="C474" s="243" t="s">
        <v>61</v>
      </c>
      <c r="D474" s="243" t="s">
        <v>238</v>
      </c>
      <c r="E474" s="249" t="s">
        <v>461</v>
      </c>
      <c r="F474" s="249"/>
      <c r="G474" s="245">
        <v>19900000</v>
      </c>
      <c r="H474" s="246">
        <v>19900000</v>
      </c>
      <c r="I474" s="247">
        <v>0</v>
      </c>
      <c r="J474" s="247">
        <v>9900000</v>
      </c>
      <c r="K474" s="247">
        <v>9900000</v>
      </c>
      <c r="L474" s="247">
        <v>0</v>
      </c>
      <c r="M474" s="247">
        <v>9900000</v>
      </c>
      <c r="N474" s="247">
        <v>9900000</v>
      </c>
      <c r="O474" s="248">
        <v>0</v>
      </c>
    </row>
    <row r="475" spans="1:15" ht="34.5" customHeight="1" x14ac:dyDescent="0.2">
      <c r="A475" s="278" t="s">
        <v>1325</v>
      </c>
      <c r="B475" s="279"/>
      <c r="C475" s="243" t="s">
        <v>61</v>
      </c>
      <c r="D475" s="243" t="s">
        <v>238</v>
      </c>
      <c r="E475" s="249" t="s">
        <v>1326</v>
      </c>
      <c r="F475" s="250"/>
      <c r="G475" s="245">
        <v>10000000</v>
      </c>
      <c r="H475" s="246">
        <v>10000000</v>
      </c>
      <c r="I475" s="247">
        <v>0</v>
      </c>
      <c r="J475" s="247">
        <v>0</v>
      </c>
      <c r="K475" s="247">
        <v>0</v>
      </c>
      <c r="L475" s="247">
        <v>0</v>
      </c>
      <c r="M475" s="247">
        <v>0</v>
      </c>
      <c r="N475" s="247">
        <v>0</v>
      </c>
      <c r="O475" s="248">
        <v>0</v>
      </c>
    </row>
    <row r="476" spans="1:15" ht="15" customHeight="1" x14ac:dyDescent="0.2">
      <c r="A476" s="278" t="s">
        <v>1327</v>
      </c>
      <c r="B476" s="279"/>
      <c r="C476" s="243" t="s">
        <v>61</v>
      </c>
      <c r="D476" s="243" t="s">
        <v>238</v>
      </c>
      <c r="E476" s="249" t="s">
        <v>1328</v>
      </c>
      <c r="F476" s="250"/>
      <c r="G476" s="245">
        <v>10000000</v>
      </c>
      <c r="H476" s="246">
        <v>10000000</v>
      </c>
      <c r="I476" s="247">
        <v>0</v>
      </c>
      <c r="J476" s="247">
        <v>0</v>
      </c>
      <c r="K476" s="247">
        <v>0</v>
      </c>
      <c r="L476" s="247">
        <v>0</v>
      </c>
      <c r="M476" s="247">
        <v>0</v>
      </c>
      <c r="N476" s="247">
        <v>0</v>
      </c>
      <c r="O476" s="248">
        <v>0</v>
      </c>
    </row>
    <row r="477" spans="1:15" ht="15" customHeight="1" x14ac:dyDescent="0.2">
      <c r="A477" s="278" t="s">
        <v>200</v>
      </c>
      <c r="B477" s="279"/>
      <c r="C477" s="243" t="s">
        <v>61</v>
      </c>
      <c r="D477" s="243" t="s">
        <v>238</v>
      </c>
      <c r="E477" s="249" t="s">
        <v>1328</v>
      </c>
      <c r="F477" s="249" t="s">
        <v>201</v>
      </c>
      <c r="G477" s="245">
        <v>10000000</v>
      </c>
      <c r="H477" s="246">
        <v>10000000</v>
      </c>
      <c r="I477" s="247">
        <v>0</v>
      </c>
      <c r="J477" s="247">
        <v>0</v>
      </c>
      <c r="K477" s="247">
        <v>0</v>
      </c>
      <c r="L477" s="247">
        <v>0</v>
      </c>
      <c r="M477" s="247">
        <v>0</v>
      </c>
      <c r="N477" s="247">
        <v>0</v>
      </c>
      <c r="O477" s="248">
        <v>0</v>
      </c>
    </row>
    <row r="478" spans="1:15" ht="34.5" customHeight="1" x14ac:dyDescent="0.2">
      <c r="A478" s="278" t="s">
        <v>271</v>
      </c>
      <c r="B478" s="279"/>
      <c r="C478" s="243" t="s">
        <v>61</v>
      </c>
      <c r="D478" s="243" t="s">
        <v>238</v>
      </c>
      <c r="E478" s="249" t="s">
        <v>1328</v>
      </c>
      <c r="F478" s="249" t="s">
        <v>106</v>
      </c>
      <c r="G478" s="245">
        <v>10000000</v>
      </c>
      <c r="H478" s="246">
        <v>10000000</v>
      </c>
      <c r="I478" s="247">
        <v>0</v>
      </c>
      <c r="J478" s="247">
        <v>0</v>
      </c>
      <c r="K478" s="247">
        <v>0</v>
      </c>
      <c r="L478" s="247">
        <v>0</v>
      </c>
      <c r="M478" s="247">
        <v>0</v>
      </c>
      <c r="N478" s="247">
        <v>0</v>
      </c>
      <c r="O478" s="248">
        <v>0</v>
      </c>
    </row>
    <row r="479" spans="1:15" ht="23.25" customHeight="1" x14ac:dyDescent="0.2">
      <c r="A479" s="278" t="s">
        <v>262</v>
      </c>
      <c r="B479" s="279"/>
      <c r="C479" s="243" t="s">
        <v>61</v>
      </c>
      <c r="D479" s="243" t="s">
        <v>238</v>
      </c>
      <c r="E479" s="249" t="s">
        <v>830</v>
      </c>
      <c r="F479" s="250"/>
      <c r="G479" s="245">
        <v>9900000</v>
      </c>
      <c r="H479" s="246">
        <v>9900000</v>
      </c>
      <c r="I479" s="247">
        <v>0</v>
      </c>
      <c r="J479" s="247">
        <v>9900000</v>
      </c>
      <c r="K479" s="247">
        <v>9900000</v>
      </c>
      <c r="L479" s="247">
        <v>0</v>
      </c>
      <c r="M479" s="247">
        <v>9900000</v>
      </c>
      <c r="N479" s="247">
        <v>9900000</v>
      </c>
      <c r="O479" s="248">
        <v>0</v>
      </c>
    </row>
    <row r="480" spans="1:15" ht="15" customHeight="1" x14ac:dyDescent="0.2">
      <c r="A480" s="278" t="s">
        <v>279</v>
      </c>
      <c r="B480" s="279"/>
      <c r="C480" s="243" t="s">
        <v>61</v>
      </c>
      <c r="D480" s="243" t="s">
        <v>238</v>
      </c>
      <c r="E480" s="249" t="s">
        <v>1090</v>
      </c>
      <c r="F480" s="250"/>
      <c r="G480" s="245">
        <v>9900000</v>
      </c>
      <c r="H480" s="246">
        <v>9900000</v>
      </c>
      <c r="I480" s="247">
        <v>0</v>
      </c>
      <c r="J480" s="247">
        <v>9900000</v>
      </c>
      <c r="K480" s="247">
        <v>9900000</v>
      </c>
      <c r="L480" s="247">
        <v>0</v>
      </c>
      <c r="M480" s="247">
        <v>9900000</v>
      </c>
      <c r="N480" s="247">
        <v>9900000</v>
      </c>
      <c r="O480" s="248">
        <v>0</v>
      </c>
    </row>
    <row r="481" spans="1:15" ht="15" customHeight="1" x14ac:dyDescent="0.2">
      <c r="A481" s="278" t="s">
        <v>200</v>
      </c>
      <c r="B481" s="279"/>
      <c r="C481" s="243" t="s">
        <v>61</v>
      </c>
      <c r="D481" s="243" t="s">
        <v>238</v>
      </c>
      <c r="E481" s="249" t="s">
        <v>1090</v>
      </c>
      <c r="F481" s="249" t="s">
        <v>201</v>
      </c>
      <c r="G481" s="245">
        <v>9900000</v>
      </c>
      <c r="H481" s="246">
        <v>9900000</v>
      </c>
      <c r="I481" s="247">
        <v>0</v>
      </c>
      <c r="J481" s="247">
        <v>9900000</v>
      </c>
      <c r="K481" s="247">
        <v>9900000</v>
      </c>
      <c r="L481" s="247">
        <v>0</v>
      </c>
      <c r="M481" s="247">
        <v>9900000</v>
      </c>
      <c r="N481" s="247">
        <v>9900000</v>
      </c>
      <c r="O481" s="248">
        <v>0</v>
      </c>
    </row>
    <row r="482" spans="1:15" ht="34.5" customHeight="1" x14ac:dyDescent="0.2">
      <c r="A482" s="278" t="s">
        <v>271</v>
      </c>
      <c r="B482" s="279"/>
      <c r="C482" s="243" t="s">
        <v>61</v>
      </c>
      <c r="D482" s="243" t="s">
        <v>238</v>
      </c>
      <c r="E482" s="249" t="s">
        <v>1090</v>
      </c>
      <c r="F482" s="249" t="s">
        <v>106</v>
      </c>
      <c r="G482" s="245">
        <v>9900000</v>
      </c>
      <c r="H482" s="246">
        <v>9900000</v>
      </c>
      <c r="I482" s="247">
        <v>0</v>
      </c>
      <c r="J482" s="247">
        <v>9900000</v>
      </c>
      <c r="K482" s="247">
        <v>9900000</v>
      </c>
      <c r="L482" s="247">
        <v>0</v>
      </c>
      <c r="M482" s="247">
        <v>9900000</v>
      </c>
      <c r="N482" s="247">
        <v>9900000</v>
      </c>
      <c r="O482" s="248">
        <v>0</v>
      </c>
    </row>
    <row r="483" spans="1:15" ht="23.25" customHeight="1" x14ac:dyDescent="0.2">
      <c r="A483" s="278" t="s">
        <v>928</v>
      </c>
      <c r="B483" s="279"/>
      <c r="C483" s="243" t="s">
        <v>61</v>
      </c>
      <c r="D483" s="243" t="s">
        <v>238</v>
      </c>
      <c r="E483" s="243" t="s">
        <v>929</v>
      </c>
      <c r="F483" s="243"/>
      <c r="G483" s="245">
        <v>396682898.24000001</v>
      </c>
      <c r="H483" s="246">
        <v>396682898.24000001</v>
      </c>
      <c r="I483" s="247">
        <v>0</v>
      </c>
      <c r="J483" s="247">
        <v>145701388.47999999</v>
      </c>
      <c r="K483" s="247">
        <v>145701388.47999999</v>
      </c>
      <c r="L483" s="247">
        <v>0</v>
      </c>
      <c r="M483" s="247">
        <v>0</v>
      </c>
      <c r="N483" s="247">
        <v>0</v>
      </c>
      <c r="O483" s="248">
        <v>0</v>
      </c>
    </row>
    <row r="484" spans="1:15" ht="34.5" customHeight="1" x14ac:dyDescent="0.2">
      <c r="A484" s="278" t="s">
        <v>946</v>
      </c>
      <c r="B484" s="279"/>
      <c r="C484" s="243" t="s">
        <v>61</v>
      </c>
      <c r="D484" s="243" t="s">
        <v>238</v>
      </c>
      <c r="E484" s="249" t="s">
        <v>947</v>
      </c>
      <c r="F484" s="249"/>
      <c r="G484" s="245">
        <v>396682898.24000001</v>
      </c>
      <c r="H484" s="246">
        <v>396682898.24000001</v>
      </c>
      <c r="I484" s="247">
        <v>0</v>
      </c>
      <c r="J484" s="247">
        <v>145701388.47999999</v>
      </c>
      <c r="K484" s="247">
        <v>145701388.47999999</v>
      </c>
      <c r="L484" s="247">
        <v>0</v>
      </c>
      <c r="M484" s="247">
        <v>0</v>
      </c>
      <c r="N484" s="247">
        <v>0</v>
      </c>
      <c r="O484" s="248">
        <v>0</v>
      </c>
    </row>
    <row r="485" spans="1:15" ht="34.5" customHeight="1" x14ac:dyDescent="0.2">
      <c r="A485" s="278" t="s">
        <v>948</v>
      </c>
      <c r="B485" s="279"/>
      <c r="C485" s="243" t="s">
        <v>61</v>
      </c>
      <c r="D485" s="243" t="s">
        <v>238</v>
      </c>
      <c r="E485" s="249" t="s">
        <v>949</v>
      </c>
      <c r="F485" s="250"/>
      <c r="G485" s="245">
        <v>396682898.24000001</v>
      </c>
      <c r="H485" s="246">
        <v>396682898.24000001</v>
      </c>
      <c r="I485" s="247">
        <v>0</v>
      </c>
      <c r="J485" s="247">
        <v>145701388.47999999</v>
      </c>
      <c r="K485" s="247">
        <v>145701388.47999999</v>
      </c>
      <c r="L485" s="247">
        <v>0</v>
      </c>
      <c r="M485" s="247">
        <v>0</v>
      </c>
      <c r="N485" s="247">
        <v>0</v>
      </c>
      <c r="O485" s="248">
        <v>0</v>
      </c>
    </row>
    <row r="486" spans="1:15" ht="34.5" customHeight="1" x14ac:dyDescent="0.2">
      <c r="A486" s="278" t="s">
        <v>1054</v>
      </c>
      <c r="B486" s="279"/>
      <c r="C486" s="243" t="s">
        <v>61</v>
      </c>
      <c r="D486" s="243" t="s">
        <v>238</v>
      </c>
      <c r="E486" s="249" t="s">
        <v>1055</v>
      </c>
      <c r="F486" s="250"/>
      <c r="G486" s="245">
        <v>57176000</v>
      </c>
      <c r="H486" s="246">
        <v>57176000</v>
      </c>
      <c r="I486" s="247">
        <v>0</v>
      </c>
      <c r="J486" s="247">
        <v>0</v>
      </c>
      <c r="K486" s="247">
        <v>0</v>
      </c>
      <c r="L486" s="247">
        <v>0</v>
      </c>
      <c r="M486" s="247">
        <v>0</v>
      </c>
      <c r="N486" s="247">
        <v>0</v>
      </c>
      <c r="O486" s="248">
        <v>0</v>
      </c>
    </row>
    <row r="487" spans="1:15" ht="23.25" customHeight="1" x14ac:dyDescent="0.2">
      <c r="A487" s="278" t="s">
        <v>160</v>
      </c>
      <c r="B487" s="279"/>
      <c r="C487" s="243" t="s">
        <v>61</v>
      </c>
      <c r="D487" s="243" t="s">
        <v>238</v>
      </c>
      <c r="E487" s="249" t="s">
        <v>1055</v>
      </c>
      <c r="F487" s="249" t="s">
        <v>250</v>
      </c>
      <c r="G487" s="245">
        <v>15302504.98</v>
      </c>
      <c r="H487" s="246">
        <v>15302504.98</v>
      </c>
      <c r="I487" s="247">
        <v>0</v>
      </c>
      <c r="J487" s="247">
        <v>0</v>
      </c>
      <c r="K487" s="247">
        <v>0</v>
      </c>
      <c r="L487" s="247">
        <v>0</v>
      </c>
      <c r="M487" s="247">
        <v>0</v>
      </c>
      <c r="N487" s="247">
        <v>0</v>
      </c>
      <c r="O487" s="248">
        <v>0</v>
      </c>
    </row>
    <row r="488" spans="1:15" ht="15" customHeight="1" x14ac:dyDescent="0.2">
      <c r="A488" s="278" t="s">
        <v>217</v>
      </c>
      <c r="B488" s="279"/>
      <c r="C488" s="243" t="s">
        <v>61</v>
      </c>
      <c r="D488" s="243" t="s">
        <v>238</v>
      </c>
      <c r="E488" s="249" t="s">
        <v>1055</v>
      </c>
      <c r="F488" s="249" t="s">
        <v>161</v>
      </c>
      <c r="G488" s="245">
        <v>15302504.98</v>
      </c>
      <c r="H488" s="246">
        <v>15302504.98</v>
      </c>
      <c r="I488" s="247">
        <v>0</v>
      </c>
      <c r="J488" s="247">
        <v>0</v>
      </c>
      <c r="K488" s="247">
        <v>0</v>
      </c>
      <c r="L488" s="247">
        <v>0</v>
      </c>
      <c r="M488" s="247">
        <v>0</v>
      </c>
      <c r="N488" s="247">
        <v>0</v>
      </c>
      <c r="O488" s="248">
        <v>0</v>
      </c>
    </row>
    <row r="489" spans="1:15" ht="15" customHeight="1" x14ac:dyDescent="0.2">
      <c r="A489" s="278" t="s">
        <v>200</v>
      </c>
      <c r="B489" s="279"/>
      <c r="C489" s="243" t="s">
        <v>61</v>
      </c>
      <c r="D489" s="243" t="s">
        <v>238</v>
      </c>
      <c r="E489" s="249" t="s">
        <v>1055</v>
      </c>
      <c r="F489" s="249" t="s">
        <v>201</v>
      </c>
      <c r="G489" s="245">
        <v>41873495.020000003</v>
      </c>
      <c r="H489" s="246">
        <v>41873495.020000003</v>
      </c>
      <c r="I489" s="247">
        <v>0</v>
      </c>
      <c r="J489" s="247">
        <v>0</v>
      </c>
      <c r="K489" s="247">
        <v>0</v>
      </c>
      <c r="L489" s="247">
        <v>0</v>
      </c>
      <c r="M489" s="247">
        <v>0</v>
      </c>
      <c r="N489" s="247">
        <v>0</v>
      </c>
      <c r="O489" s="248">
        <v>0</v>
      </c>
    </row>
    <row r="490" spans="1:15" ht="15" customHeight="1" x14ac:dyDescent="0.2">
      <c r="A490" s="278" t="s">
        <v>73</v>
      </c>
      <c r="B490" s="279"/>
      <c r="C490" s="243" t="s">
        <v>61</v>
      </c>
      <c r="D490" s="243" t="s">
        <v>238</v>
      </c>
      <c r="E490" s="249" t="s">
        <v>1055</v>
      </c>
      <c r="F490" s="249" t="s">
        <v>74</v>
      </c>
      <c r="G490" s="245">
        <v>41873495.020000003</v>
      </c>
      <c r="H490" s="246">
        <v>41873495.020000003</v>
      </c>
      <c r="I490" s="247">
        <v>0</v>
      </c>
      <c r="J490" s="247">
        <v>0</v>
      </c>
      <c r="K490" s="247">
        <v>0</v>
      </c>
      <c r="L490" s="247">
        <v>0</v>
      </c>
      <c r="M490" s="247">
        <v>0</v>
      </c>
      <c r="N490" s="247">
        <v>0</v>
      </c>
      <c r="O490" s="248">
        <v>0</v>
      </c>
    </row>
    <row r="491" spans="1:15" ht="34.5" customHeight="1" x14ac:dyDescent="0.2">
      <c r="A491" s="278" t="s">
        <v>950</v>
      </c>
      <c r="B491" s="279"/>
      <c r="C491" s="243" t="s">
        <v>61</v>
      </c>
      <c r="D491" s="243" t="s">
        <v>238</v>
      </c>
      <c r="E491" s="249" t="s">
        <v>951</v>
      </c>
      <c r="F491" s="250"/>
      <c r="G491" s="245">
        <v>43454068.799999997</v>
      </c>
      <c r="H491" s="246">
        <v>43454068.799999997</v>
      </c>
      <c r="I491" s="247">
        <v>0</v>
      </c>
      <c r="J491" s="247">
        <v>145701388.47999999</v>
      </c>
      <c r="K491" s="247">
        <v>145701388.47999999</v>
      </c>
      <c r="L491" s="247">
        <v>0</v>
      </c>
      <c r="M491" s="247">
        <v>0</v>
      </c>
      <c r="N491" s="247">
        <v>0</v>
      </c>
      <c r="O491" s="248">
        <v>0</v>
      </c>
    </row>
    <row r="492" spans="1:15" ht="23.25" customHeight="1" x14ac:dyDescent="0.2">
      <c r="A492" s="278" t="s">
        <v>160</v>
      </c>
      <c r="B492" s="279"/>
      <c r="C492" s="243" t="s">
        <v>61</v>
      </c>
      <c r="D492" s="243" t="s">
        <v>238</v>
      </c>
      <c r="E492" s="249" t="s">
        <v>951</v>
      </c>
      <c r="F492" s="249" t="s">
        <v>250</v>
      </c>
      <c r="G492" s="245">
        <v>43454068.799999997</v>
      </c>
      <c r="H492" s="246">
        <v>43454068.799999997</v>
      </c>
      <c r="I492" s="247">
        <v>0</v>
      </c>
      <c r="J492" s="247">
        <v>145701388.47999999</v>
      </c>
      <c r="K492" s="247">
        <v>145701388.47999999</v>
      </c>
      <c r="L492" s="247">
        <v>0</v>
      </c>
      <c r="M492" s="247">
        <v>0</v>
      </c>
      <c r="N492" s="247">
        <v>0</v>
      </c>
      <c r="O492" s="248">
        <v>0</v>
      </c>
    </row>
    <row r="493" spans="1:15" ht="15" customHeight="1" x14ac:dyDescent="0.2">
      <c r="A493" s="278" t="s">
        <v>217</v>
      </c>
      <c r="B493" s="279"/>
      <c r="C493" s="243" t="s">
        <v>61</v>
      </c>
      <c r="D493" s="243" t="s">
        <v>238</v>
      </c>
      <c r="E493" s="249" t="s">
        <v>951</v>
      </c>
      <c r="F493" s="249" t="s">
        <v>161</v>
      </c>
      <c r="G493" s="245">
        <v>43454068.799999997</v>
      </c>
      <c r="H493" s="246">
        <v>43454068.799999997</v>
      </c>
      <c r="I493" s="247">
        <v>0</v>
      </c>
      <c r="J493" s="247">
        <v>145701388.47999999</v>
      </c>
      <c r="K493" s="247">
        <v>145701388.47999999</v>
      </c>
      <c r="L493" s="247">
        <v>0</v>
      </c>
      <c r="M493" s="247">
        <v>0</v>
      </c>
      <c r="N493" s="247">
        <v>0</v>
      </c>
      <c r="O493" s="248">
        <v>0</v>
      </c>
    </row>
    <row r="494" spans="1:15" ht="34.5" customHeight="1" x14ac:dyDescent="0.2">
      <c r="A494" s="278" t="s">
        <v>950</v>
      </c>
      <c r="B494" s="279"/>
      <c r="C494" s="243" t="s">
        <v>61</v>
      </c>
      <c r="D494" s="243" t="s">
        <v>238</v>
      </c>
      <c r="E494" s="249" t="s">
        <v>1301</v>
      </c>
      <c r="F494" s="250"/>
      <c r="G494" s="245">
        <v>296052829.44</v>
      </c>
      <c r="H494" s="246">
        <v>296052829.44</v>
      </c>
      <c r="I494" s="247">
        <v>0</v>
      </c>
      <c r="J494" s="247">
        <v>0</v>
      </c>
      <c r="K494" s="247">
        <v>0</v>
      </c>
      <c r="L494" s="247">
        <v>0</v>
      </c>
      <c r="M494" s="247">
        <v>0</v>
      </c>
      <c r="N494" s="247">
        <v>0</v>
      </c>
      <c r="O494" s="248">
        <v>0</v>
      </c>
    </row>
    <row r="495" spans="1:15" ht="23.25" customHeight="1" x14ac:dyDescent="0.2">
      <c r="A495" s="278" t="s">
        <v>160</v>
      </c>
      <c r="B495" s="279"/>
      <c r="C495" s="243" t="s">
        <v>61</v>
      </c>
      <c r="D495" s="243" t="s">
        <v>238</v>
      </c>
      <c r="E495" s="249" t="s">
        <v>1301</v>
      </c>
      <c r="F495" s="249" t="s">
        <v>250</v>
      </c>
      <c r="G495" s="245">
        <v>31287971.600000001</v>
      </c>
      <c r="H495" s="246">
        <v>31287971.600000001</v>
      </c>
      <c r="I495" s="247">
        <v>0</v>
      </c>
      <c r="J495" s="247">
        <v>0</v>
      </c>
      <c r="K495" s="247">
        <v>0</v>
      </c>
      <c r="L495" s="247">
        <v>0</v>
      </c>
      <c r="M495" s="247">
        <v>0</v>
      </c>
      <c r="N495" s="247">
        <v>0</v>
      </c>
      <c r="O495" s="248">
        <v>0</v>
      </c>
    </row>
    <row r="496" spans="1:15" ht="15" customHeight="1" x14ac:dyDescent="0.2">
      <c r="A496" s="278" t="s">
        <v>217</v>
      </c>
      <c r="B496" s="279"/>
      <c r="C496" s="243" t="s">
        <v>61</v>
      </c>
      <c r="D496" s="243" t="s">
        <v>238</v>
      </c>
      <c r="E496" s="249" t="s">
        <v>1301</v>
      </c>
      <c r="F496" s="249" t="s">
        <v>161</v>
      </c>
      <c r="G496" s="245">
        <v>31287971.600000001</v>
      </c>
      <c r="H496" s="246">
        <v>31287971.600000001</v>
      </c>
      <c r="I496" s="247">
        <v>0</v>
      </c>
      <c r="J496" s="247">
        <v>0</v>
      </c>
      <c r="K496" s="247">
        <v>0</v>
      </c>
      <c r="L496" s="247">
        <v>0</v>
      </c>
      <c r="M496" s="247">
        <v>0</v>
      </c>
      <c r="N496" s="247">
        <v>0</v>
      </c>
      <c r="O496" s="248">
        <v>0</v>
      </c>
    </row>
    <row r="497" spans="1:15" ht="15" customHeight="1" x14ac:dyDescent="0.2">
      <c r="A497" s="278" t="s">
        <v>200</v>
      </c>
      <c r="B497" s="279"/>
      <c r="C497" s="243" t="s">
        <v>61</v>
      </c>
      <c r="D497" s="243" t="s">
        <v>238</v>
      </c>
      <c r="E497" s="249" t="s">
        <v>1301</v>
      </c>
      <c r="F497" s="249" t="s">
        <v>201</v>
      </c>
      <c r="G497" s="245">
        <v>264764857.84</v>
      </c>
      <c r="H497" s="246">
        <v>264764857.84</v>
      </c>
      <c r="I497" s="247">
        <v>0</v>
      </c>
      <c r="J497" s="247">
        <v>0</v>
      </c>
      <c r="K497" s="247">
        <v>0</v>
      </c>
      <c r="L497" s="247">
        <v>0</v>
      </c>
      <c r="M497" s="247">
        <v>0</v>
      </c>
      <c r="N497" s="247">
        <v>0</v>
      </c>
      <c r="O497" s="248">
        <v>0</v>
      </c>
    </row>
    <row r="498" spans="1:15" ht="15" customHeight="1" x14ac:dyDescent="0.2">
      <c r="A498" s="278" t="s">
        <v>73</v>
      </c>
      <c r="B498" s="279"/>
      <c r="C498" s="243" t="s">
        <v>61</v>
      </c>
      <c r="D498" s="243" t="s">
        <v>238</v>
      </c>
      <c r="E498" s="249" t="s">
        <v>1301</v>
      </c>
      <c r="F498" s="249" t="s">
        <v>74</v>
      </c>
      <c r="G498" s="245">
        <v>264764857.84</v>
      </c>
      <c r="H498" s="246">
        <v>264764857.84</v>
      </c>
      <c r="I498" s="247">
        <v>0</v>
      </c>
      <c r="J498" s="247">
        <v>0</v>
      </c>
      <c r="K498" s="247">
        <v>0</v>
      </c>
      <c r="L498" s="247">
        <v>0</v>
      </c>
      <c r="M498" s="247">
        <v>0</v>
      </c>
      <c r="N498" s="247">
        <v>0</v>
      </c>
      <c r="O498" s="248">
        <v>0</v>
      </c>
    </row>
    <row r="499" spans="1:15" ht="15" customHeight="1" x14ac:dyDescent="0.2">
      <c r="A499" s="278" t="s">
        <v>48</v>
      </c>
      <c r="B499" s="279"/>
      <c r="C499" s="243" t="s">
        <v>61</v>
      </c>
      <c r="D499" s="243" t="s">
        <v>54</v>
      </c>
      <c r="E499" s="244"/>
      <c r="F499" s="244"/>
      <c r="G499" s="245">
        <v>635429390</v>
      </c>
      <c r="H499" s="246">
        <v>635429390</v>
      </c>
      <c r="I499" s="247">
        <v>0</v>
      </c>
      <c r="J499" s="247">
        <v>452262950</v>
      </c>
      <c r="K499" s="247">
        <v>452262950</v>
      </c>
      <c r="L499" s="247">
        <v>0</v>
      </c>
      <c r="M499" s="247">
        <v>375274790</v>
      </c>
      <c r="N499" s="247">
        <v>375274790</v>
      </c>
      <c r="O499" s="248">
        <v>0</v>
      </c>
    </row>
    <row r="500" spans="1:15" ht="34.5" customHeight="1" x14ac:dyDescent="0.2">
      <c r="A500" s="278" t="s">
        <v>934</v>
      </c>
      <c r="B500" s="279"/>
      <c r="C500" s="243" t="s">
        <v>61</v>
      </c>
      <c r="D500" s="243" t="s">
        <v>54</v>
      </c>
      <c r="E500" s="243" t="s">
        <v>310</v>
      </c>
      <c r="F500" s="243"/>
      <c r="G500" s="245">
        <v>594230770</v>
      </c>
      <c r="H500" s="246">
        <v>594230770</v>
      </c>
      <c r="I500" s="247">
        <v>0</v>
      </c>
      <c r="J500" s="247">
        <v>429229940</v>
      </c>
      <c r="K500" s="247">
        <v>429229940</v>
      </c>
      <c r="L500" s="247">
        <v>0</v>
      </c>
      <c r="M500" s="247">
        <v>375274790</v>
      </c>
      <c r="N500" s="247">
        <v>375274790</v>
      </c>
      <c r="O500" s="248">
        <v>0</v>
      </c>
    </row>
    <row r="501" spans="1:15" ht="15" customHeight="1" x14ac:dyDescent="0.2">
      <c r="A501" s="278" t="s">
        <v>1329</v>
      </c>
      <c r="B501" s="279"/>
      <c r="C501" s="243" t="s">
        <v>61</v>
      </c>
      <c r="D501" s="243" t="s">
        <v>54</v>
      </c>
      <c r="E501" s="249" t="s">
        <v>1330</v>
      </c>
      <c r="F501" s="249"/>
      <c r="G501" s="245">
        <v>20560000</v>
      </c>
      <c r="H501" s="246">
        <v>20560000</v>
      </c>
      <c r="I501" s="247">
        <v>0</v>
      </c>
      <c r="J501" s="247">
        <v>0</v>
      </c>
      <c r="K501" s="247">
        <v>0</v>
      </c>
      <c r="L501" s="247">
        <v>0</v>
      </c>
      <c r="M501" s="247">
        <v>0</v>
      </c>
      <c r="N501" s="247">
        <v>0</v>
      </c>
      <c r="O501" s="248">
        <v>0</v>
      </c>
    </row>
    <row r="502" spans="1:15" ht="45.75" customHeight="1" x14ac:dyDescent="0.2">
      <c r="A502" s="278" t="s">
        <v>1331</v>
      </c>
      <c r="B502" s="279"/>
      <c r="C502" s="243" t="s">
        <v>61</v>
      </c>
      <c r="D502" s="243" t="s">
        <v>54</v>
      </c>
      <c r="E502" s="249" t="s">
        <v>1332</v>
      </c>
      <c r="F502" s="250"/>
      <c r="G502" s="245">
        <v>20560000</v>
      </c>
      <c r="H502" s="246">
        <v>20560000</v>
      </c>
      <c r="I502" s="247">
        <v>0</v>
      </c>
      <c r="J502" s="247">
        <v>0</v>
      </c>
      <c r="K502" s="247">
        <v>0</v>
      </c>
      <c r="L502" s="247">
        <v>0</v>
      </c>
      <c r="M502" s="247">
        <v>0</v>
      </c>
      <c r="N502" s="247">
        <v>0</v>
      </c>
      <c r="O502" s="248">
        <v>0</v>
      </c>
    </row>
    <row r="503" spans="1:15" ht="34.5" customHeight="1" x14ac:dyDescent="0.2">
      <c r="A503" s="278" t="s">
        <v>1174</v>
      </c>
      <c r="B503" s="279"/>
      <c r="C503" s="243" t="s">
        <v>61</v>
      </c>
      <c r="D503" s="243" t="s">
        <v>54</v>
      </c>
      <c r="E503" s="249" t="s">
        <v>1333</v>
      </c>
      <c r="F503" s="250"/>
      <c r="G503" s="245">
        <v>20560000</v>
      </c>
      <c r="H503" s="246">
        <v>20560000</v>
      </c>
      <c r="I503" s="247">
        <v>0</v>
      </c>
      <c r="J503" s="247">
        <v>0</v>
      </c>
      <c r="K503" s="247">
        <v>0</v>
      </c>
      <c r="L503" s="247">
        <v>0</v>
      </c>
      <c r="M503" s="247">
        <v>0</v>
      </c>
      <c r="N503" s="247">
        <v>0</v>
      </c>
      <c r="O503" s="248">
        <v>0</v>
      </c>
    </row>
    <row r="504" spans="1:15" ht="15" customHeight="1" x14ac:dyDescent="0.2">
      <c r="A504" s="278" t="s">
        <v>200</v>
      </c>
      <c r="B504" s="279"/>
      <c r="C504" s="243" t="s">
        <v>61</v>
      </c>
      <c r="D504" s="243" t="s">
        <v>54</v>
      </c>
      <c r="E504" s="249" t="s">
        <v>1333</v>
      </c>
      <c r="F504" s="249" t="s">
        <v>201</v>
      </c>
      <c r="G504" s="245">
        <v>20560000</v>
      </c>
      <c r="H504" s="246">
        <v>20560000</v>
      </c>
      <c r="I504" s="247">
        <v>0</v>
      </c>
      <c r="J504" s="247">
        <v>0</v>
      </c>
      <c r="K504" s="247">
        <v>0</v>
      </c>
      <c r="L504" s="247">
        <v>0</v>
      </c>
      <c r="M504" s="247">
        <v>0</v>
      </c>
      <c r="N504" s="247">
        <v>0</v>
      </c>
      <c r="O504" s="248">
        <v>0</v>
      </c>
    </row>
    <row r="505" spans="1:15" ht="34.5" customHeight="1" x14ac:dyDescent="0.2">
      <c r="A505" s="278" t="s">
        <v>271</v>
      </c>
      <c r="B505" s="279"/>
      <c r="C505" s="243" t="s">
        <v>61</v>
      </c>
      <c r="D505" s="243" t="s">
        <v>54</v>
      </c>
      <c r="E505" s="249" t="s">
        <v>1333</v>
      </c>
      <c r="F505" s="249" t="s">
        <v>106</v>
      </c>
      <c r="G505" s="245">
        <v>20560000</v>
      </c>
      <c r="H505" s="246">
        <v>20560000</v>
      </c>
      <c r="I505" s="247">
        <v>0</v>
      </c>
      <c r="J505" s="247">
        <v>0</v>
      </c>
      <c r="K505" s="247">
        <v>0</v>
      </c>
      <c r="L505" s="247">
        <v>0</v>
      </c>
      <c r="M505" s="247">
        <v>0</v>
      </c>
      <c r="N505" s="247">
        <v>0</v>
      </c>
      <c r="O505" s="248">
        <v>0</v>
      </c>
    </row>
    <row r="506" spans="1:15" ht="15" customHeight="1" x14ac:dyDescent="0.2">
      <c r="A506" s="278" t="s">
        <v>1091</v>
      </c>
      <c r="B506" s="279"/>
      <c r="C506" s="243" t="s">
        <v>61</v>
      </c>
      <c r="D506" s="243" t="s">
        <v>54</v>
      </c>
      <c r="E506" s="249" t="s">
        <v>1092</v>
      </c>
      <c r="F506" s="249"/>
      <c r="G506" s="245">
        <v>0</v>
      </c>
      <c r="H506" s="246">
        <v>0</v>
      </c>
      <c r="I506" s="247">
        <v>0</v>
      </c>
      <c r="J506" s="247">
        <v>20000000</v>
      </c>
      <c r="K506" s="247">
        <v>20000000</v>
      </c>
      <c r="L506" s="247">
        <v>0</v>
      </c>
      <c r="M506" s="247">
        <v>27505960</v>
      </c>
      <c r="N506" s="247">
        <v>27505960</v>
      </c>
      <c r="O506" s="248">
        <v>0</v>
      </c>
    </row>
    <row r="507" spans="1:15" ht="45.75" customHeight="1" x14ac:dyDescent="0.2">
      <c r="A507" s="278" t="s">
        <v>1093</v>
      </c>
      <c r="B507" s="279"/>
      <c r="C507" s="243" t="s">
        <v>61</v>
      </c>
      <c r="D507" s="243" t="s">
        <v>54</v>
      </c>
      <c r="E507" s="249" t="s">
        <v>1094</v>
      </c>
      <c r="F507" s="250"/>
      <c r="G507" s="245">
        <v>0</v>
      </c>
      <c r="H507" s="246">
        <v>0</v>
      </c>
      <c r="I507" s="247">
        <v>0</v>
      </c>
      <c r="J507" s="247">
        <v>20000000</v>
      </c>
      <c r="K507" s="247">
        <v>20000000</v>
      </c>
      <c r="L507" s="247">
        <v>0</v>
      </c>
      <c r="M507" s="247">
        <v>27505960</v>
      </c>
      <c r="N507" s="247">
        <v>27505960</v>
      </c>
      <c r="O507" s="248">
        <v>0</v>
      </c>
    </row>
    <row r="508" spans="1:15" ht="23.25" customHeight="1" x14ac:dyDescent="0.2">
      <c r="A508" s="278" t="s">
        <v>1095</v>
      </c>
      <c r="B508" s="279"/>
      <c r="C508" s="243" t="s">
        <v>61</v>
      </c>
      <c r="D508" s="243" t="s">
        <v>54</v>
      </c>
      <c r="E508" s="249" t="s">
        <v>1096</v>
      </c>
      <c r="F508" s="250"/>
      <c r="G508" s="245">
        <v>0</v>
      </c>
      <c r="H508" s="246">
        <v>0</v>
      </c>
      <c r="I508" s="247">
        <v>0</v>
      </c>
      <c r="J508" s="247">
        <v>20000000</v>
      </c>
      <c r="K508" s="247">
        <v>20000000</v>
      </c>
      <c r="L508" s="247">
        <v>0</v>
      </c>
      <c r="M508" s="247">
        <v>0</v>
      </c>
      <c r="N508" s="247">
        <v>0</v>
      </c>
      <c r="O508" s="248">
        <v>0</v>
      </c>
    </row>
    <row r="509" spans="1:15" ht="23.25" customHeight="1" x14ac:dyDescent="0.2">
      <c r="A509" s="278" t="s">
        <v>160</v>
      </c>
      <c r="B509" s="279"/>
      <c r="C509" s="243" t="s">
        <v>61</v>
      </c>
      <c r="D509" s="243" t="s">
        <v>54</v>
      </c>
      <c r="E509" s="249" t="s">
        <v>1096</v>
      </c>
      <c r="F509" s="249" t="s">
        <v>250</v>
      </c>
      <c r="G509" s="245">
        <v>0</v>
      </c>
      <c r="H509" s="246">
        <v>0</v>
      </c>
      <c r="I509" s="247">
        <v>0</v>
      </c>
      <c r="J509" s="247">
        <v>20000000</v>
      </c>
      <c r="K509" s="247">
        <v>20000000</v>
      </c>
      <c r="L509" s="247">
        <v>0</v>
      </c>
      <c r="M509" s="247">
        <v>0</v>
      </c>
      <c r="N509" s="247">
        <v>0</v>
      </c>
      <c r="O509" s="248">
        <v>0</v>
      </c>
    </row>
    <row r="510" spans="1:15" ht="79.5" customHeight="1" x14ac:dyDescent="0.2">
      <c r="A510" s="278" t="s">
        <v>1026</v>
      </c>
      <c r="B510" s="279"/>
      <c r="C510" s="243" t="s">
        <v>61</v>
      </c>
      <c r="D510" s="243" t="s">
        <v>54</v>
      </c>
      <c r="E510" s="249" t="s">
        <v>1096</v>
      </c>
      <c r="F510" s="249" t="s">
        <v>1027</v>
      </c>
      <c r="G510" s="245">
        <v>0</v>
      </c>
      <c r="H510" s="246">
        <v>0</v>
      </c>
      <c r="I510" s="247">
        <v>0</v>
      </c>
      <c r="J510" s="247">
        <v>20000000</v>
      </c>
      <c r="K510" s="247">
        <v>20000000</v>
      </c>
      <c r="L510" s="247">
        <v>0</v>
      </c>
      <c r="M510" s="247">
        <v>0</v>
      </c>
      <c r="N510" s="247">
        <v>0</v>
      </c>
      <c r="O510" s="248">
        <v>0</v>
      </c>
    </row>
    <row r="511" spans="1:15" ht="23.25" customHeight="1" x14ac:dyDescent="0.2">
      <c r="A511" s="278" t="s">
        <v>1171</v>
      </c>
      <c r="B511" s="279"/>
      <c r="C511" s="243" t="s">
        <v>61</v>
      </c>
      <c r="D511" s="243" t="s">
        <v>54</v>
      </c>
      <c r="E511" s="249" t="s">
        <v>1172</v>
      </c>
      <c r="F511" s="250"/>
      <c r="G511" s="245">
        <v>0</v>
      </c>
      <c r="H511" s="246">
        <v>0</v>
      </c>
      <c r="I511" s="247">
        <v>0</v>
      </c>
      <c r="J511" s="247">
        <v>0</v>
      </c>
      <c r="K511" s="247">
        <v>0</v>
      </c>
      <c r="L511" s="247">
        <v>0</v>
      </c>
      <c r="M511" s="247">
        <v>27505960</v>
      </c>
      <c r="N511" s="247">
        <v>27505960</v>
      </c>
      <c r="O511" s="248">
        <v>0</v>
      </c>
    </row>
    <row r="512" spans="1:15" ht="23.25" customHeight="1" x14ac:dyDescent="0.2">
      <c r="A512" s="278" t="s">
        <v>160</v>
      </c>
      <c r="B512" s="279"/>
      <c r="C512" s="243" t="s">
        <v>61</v>
      </c>
      <c r="D512" s="243" t="s">
        <v>54</v>
      </c>
      <c r="E512" s="249" t="s">
        <v>1172</v>
      </c>
      <c r="F512" s="249" t="s">
        <v>250</v>
      </c>
      <c r="G512" s="245">
        <v>0</v>
      </c>
      <c r="H512" s="246">
        <v>0</v>
      </c>
      <c r="I512" s="247">
        <v>0</v>
      </c>
      <c r="J512" s="247">
        <v>0</v>
      </c>
      <c r="K512" s="247">
        <v>0</v>
      </c>
      <c r="L512" s="247">
        <v>0</v>
      </c>
      <c r="M512" s="247">
        <v>27505960</v>
      </c>
      <c r="N512" s="247">
        <v>27505960</v>
      </c>
      <c r="O512" s="248">
        <v>0</v>
      </c>
    </row>
    <row r="513" spans="1:15" ht="15" customHeight="1" x14ac:dyDescent="0.2">
      <c r="A513" s="278" t="s">
        <v>217</v>
      </c>
      <c r="B513" s="279"/>
      <c r="C513" s="243" t="s">
        <v>61</v>
      </c>
      <c r="D513" s="243" t="s">
        <v>54</v>
      </c>
      <c r="E513" s="249" t="s">
        <v>1172</v>
      </c>
      <c r="F513" s="249" t="s">
        <v>161</v>
      </c>
      <c r="G513" s="245">
        <v>0</v>
      </c>
      <c r="H513" s="246">
        <v>0</v>
      </c>
      <c r="I513" s="247">
        <v>0</v>
      </c>
      <c r="J513" s="247">
        <v>0</v>
      </c>
      <c r="K513" s="247">
        <v>0</v>
      </c>
      <c r="L513" s="247">
        <v>0</v>
      </c>
      <c r="M513" s="247">
        <v>27505960</v>
      </c>
      <c r="N513" s="247">
        <v>27505960</v>
      </c>
      <c r="O513" s="248">
        <v>0</v>
      </c>
    </row>
    <row r="514" spans="1:15" ht="23.25" customHeight="1" x14ac:dyDescent="0.2">
      <c r="A514" s="278" t="s">
        <v>831</v>
      </c>
      <c r="B514" s="279"/>
      <c r="C514" s="243" t="s">
        <v>61</v>
      </c>
      <c r="D514" s="243" t="s">
        <v>54</v>
      </c>
      <c r="E514" s="249" t="s">
        <v>457</v>
      </c>
      <c r="F514" s="249"/>
      <c r="G514" s="245">
        <v>564670770</v>
      </c>
      <c r="H514" s="246">
        <v>564670770</v>
      </c>
      <c r="I514" s="247">
        <v>0</v>
      </c>
      <c r="J514" s="247">
        <v>399569940</v>
      </c>
      <c r="K514" s="247">
        <v>399569940</v>
      </c>
      <c r="L514" s="247">
        <v>0</v>
      </c>
      <c r="M514" s="247">
        <v>327128830</v>
      </c>
      <c r="N514" s="247">
        <v>327128830</v>
      </c>
      <c r="O514" s="248">
        <v>0</v>
      </c>
    </row>
    <row r="515" spans="1:15" ht="34.5" customHeight="1" x14ac:dyDescent="0.2">
      <c r="A515" s="278" t="s">
        <v>1024</v>
      </c>
      <c r="B515" s="279"/>
      <c r="C515" s="243" t="s">
        <v>61</v>
      </c>
      <c r="D515" s="243" t="s">
        <v>54</v>
      </c>
      <c r="E515" s="249" t="s">
        <v>1025</v>
      </c>
      <c r="F515" s="250"/>
      <c r="G515" s="245">
        <v>180373030</v>
      </c>
      <c r="H515" s="246">
        <v>180373030</v>
      </c>
      <c r="I515" s="247">
        <v>0</v>
      </c>
      <c r="J515" s="247">
        <v>283719520</v>
      </c>
      <c r="K515" s="247">
        <v>283719520</v>
      </c>
      <c r="L515" s="247">
        <v>0</v>
      </c>
      <c r="M515" s="247">
        <v>300474610</v>
      </c>
      <c r="N515" s="247">
        <v>300474610</v>
      </c>
      <c r="O515" s="248">
        <v>0</v>
      </c>
    </row>
    <row r="516" spans="1:15" ht="23.25" customHeight="1" x14ac:dyDescent="0.2">
      <c r="A516" s="278" t="s">
        <v>1097</v>
      </c>
      <c r="B516" s="279"/>
      <c r="C516" s="243" t="s">
        <v>61</v>
      </c>
      <c r="D516" s="243" t="s">
        <v>54</v>
      </c>
      <c r="E516" s="249" t="s">
        <v>1098</v>
      </c>
      <c r="F516" s="250"/>
      <c r="G516" s="245">
        <v>0</v>
      </c>
      <c r="H516" s="246">
        <v>0</v>
      </c>
      <c r="I516" s="247">
        <v>0</v>
      </c>
      <c r="J516" s="247">
        <v>0</v>
      </c>
      <c r="K516" s="247">
        <v>0</v>
      </c>
      <c r="L516" s="247">
        <v>0</v>
      </c>
      <c r="M516" s="247">
        <v>300474610</v>
      </c>
      <c r="N516" s="247">
        <v>300474610</v>
      </c>
      <c r="O516" s="248">
        <v>0</v>
      </c>
    </row>
    <row r="517" spans="1:15" ht="23.25" customHeight="1" x14ac:dyDescent="0.2">
      <c r="A517" s="278" t="s">
        <v>160</v>
      </c>
      <c r="B517" s="279"/>
      <c r="C517" s="243" t="s">
        <v>61</v>
      </c>
      <c r="D517" s="243" t="s">
        <v>54</v>
      </c>
      <c r="E517" s="249" t="s">
        <v>1098</v>
      </c>
      <c r="F517" s="249" t="s">
        <v>250</v>
      </c>
      <c r="G517" s="245">
        <v>0</v>
      </c>
      <c r="H517" s="246">
        <v>0</v>
      </c>
      <c r="I517" s="247">
        <v>0</v>
      </c>
      <c r="J517" s="247">
        <v>0</v>
      </c>
      <c r="K517" s="247">
        <v>0</v>
      </c>
      <c r="L517" s="247">
        <v>0</v>
      </c>
      <c r="M517" s="247">
        <v>300474610</v>
      </c>
      <c r="N517" s="247">
        <v>300474610</v>
      </c>
      <c r="O517" s="248">
        <v>0</v>
      </c>
    </row>
    <row r="518" spans="1:15" ht="79.5" customHeight="1" x14ac:dyDescent="0.2">
      <c r="A518" s="278" t="s">
        <v>1026</v>
      </c>
      <c r="B518" s="279"/>
      <c r="C518" s="243" t="s">
        <v>61</v>
      </c>
      <c r="D518" s="243" t="s">
        <v>54</v>
      </c>
      <c r="E518" s="249" t="s">
        <v>1098</v>
      </c>
      <c r="F518" s="249" t="s">
        <v>1027</v>
      </c>
      <c r="G518" s="245">
        <v>0</v>
      </c>
      <c r="H518" s="246">
        <v>0</v>
      </c>
      <c r="I518" s="247">
        <v>0</v>
      </c>
      <c r="J518" s="247">
        <v>0</v>
      </c>
      <c r="K518" s="247">
        <v>0</v>
      </c>
      <c r="L518" s="247">
        <v>0</v>
      </c>
      <c r="M518" s="247">
        <v>300474610</v>
      </c>
      <c r="N518" s="247">
        <v>300474610</v>
      </c>
      <c r="O518" s="248">
        <v>0</v>
      </c>
    </row>
    <row r="519" spans="1:15" ht="23.25" customHeight="1" x14ac:dyDescent="0.2">
      <c r="A519" s="278" t="s">
        <v>1097</v>
      </c>
      <c r="B519" s="279"/>
      <c r="C519" s="243" t="s">
        <v>61</v>
      </c>
      <c r="D519" s="243" t="s">
        <v>54</v>
      </c>
      <c r="E519" s="249" t="s">
        <v>1302</v>
      </c>
      <c r="F519" s="250"/>
      <c r="G519" s="245">
        <v>180373030</v>
      </c>
      <c r="H519" s="246">
        <v>180373030</v>
      </c>
      <c r="I519" s="247">
        <v>0</v>
      </c>
      <c r="J519" s="247">
        <v>283719520</v>
      </c>
      <c r="K519" s="247">
        <v>283719520</v>
      </c>
      <c r="L519" s="247">
        <v>0</v>
      </c>
      <c r="M519" s="247">
        <v>0</v>
      </c>
      <c r="N519" s="247">
        <v>0</v>
      </c>
      <c r="O519" s="248">
        <v>0</v>
      </c>
    </row>
    <row r="520" spans="1:15" ht="23.25" customHeight="1" x14ac:dyDescent="0.2">
      <c r="A520" s="278" t="s">
        <v>160</v>
      </c>
      <c r="B520" s="279"/>
      <c r="C520" s="243" t="s">
        <v>61</v>
      </c>
      <c r="D520" s="243" t="s">
        <v>54</v>
      </c>
      <c r="E520" s="249" t="s">
        <v>1302</v>
      </c>
      <c r="F520" s="249" t="s">
        <v>250</v>
      </c>
      <c r="G520" s="245">
        <v>180373030</v>
      </c>
      <c r="H520" s="246">
        <v>180373030</v>
      </c>
      <c r="I520" s="247">
        <v>0</v>
      </c>
      <c r="J520" s="247">
        <v>283719520</v>
      </c>
      <c r="K520" s="247">
        <v>283719520</v>
      </c>
      <c r="L520" s="247">
        <v>0</v>
      </c>
      <c r="M520" s="247">
        <v>0</v>
      </c>
      <c r="N520" s="247">
        <v>0</v>
      </c>
      <c r="O520" s="248">
        <v>0</v>
      </c>
    </row>
    <row r="521" spans="1:15" ht="79.5" customHeight="1" x14ac:dyDescent="0.2">
      <c r="A521" s="278" t="s">
        <v>1026</v>
      </c>
      <c r="B521" s="279"/>
      <c r="C521" s="243" t="s">
        <v>61</v>
      </c>
      <c r="D521" s="243" t="s">
        <v>54</v>
      </c>
      <c r="E521" s="249" t="s">
        <v>1302</v>
      </c>
      <c r="F521" s="249" t="s">
        <v>1027</v>
      </c>
      <c r="G521" s="245">
        <v>180373030</v>
      </c>
      <c r="H521" s="246">
        <v>180373030</v>
      </c>
      <c r="I521" s="247">
        <v>0</v>
      </c>
      <c r="J521" s="247">
        <v>283719520</v>
      </c>
      <c r="K521" s="247">
        <v>283719520</v>
      </c>
      <c r="L521" s="247">
        <v>0</v>
      </c>
      <c r="M521" s="247">
        <v>0</v>
      </c>
      <c r="N521" s="247">
        <v>0</v>
      </c>
      <c r="O521" s="248">
        <v>0</v>
      </c>
    </row>
    <row r="522" spans="1:15" ht="45.75" customHeight="1" x14ac:dyDescent="0.2">
      <c r="A522" s="278" t="s">
        <v>1004</v>
      </c>
      <c r="B522" s="279"/>
      <c r="C522" s="243" t="s">
        <v>61</v>
      </c>
      <c r="D522" s="243" t="s">
        <v>54</v>
      </c>
      <c r="E522" s="249" t="s">
        <v>952</v>
      </c>
      <c r="F522" s="250"/>
      <c r="G522" s="245">
        <v>380297740</v>
      </c>
      <c r="H522" s="246">
        <v>380297740</v>
      </c>
      <c r="I522" s="247">
        <v>0</v>
      </c>
      <c r="J522" s="247">
        <v>111850420</v>
      </c>
      <c r="K522" s="247">
        <v>111850420</v>
      </c>
      <c r="L522" s="247">
        <v>0</v>
      </c>
      <c r="M522" s="247">
        <v>22654220</v>
      </c>
      <c r="N522" s="247">
        <v>22654220</v>
      </c>
      <c r="O522" s="248">
        <v>0</v>
      </c>
    </row>
    <row r="523" spans="1:15" ht="23.25" customHeight="1" x14ac:dyDescent="0.2">
      <c r="A523" s="278" t="s">
        <v>1056</v>
      </c>
      <c r="B523" s="279"/>
      <c r="C523" s="243" t="s">
        <v>61</v>
      </c>
      <c r="D523" s="243" t="s">
        <v>54</v>
      </c>
      <c r="E523" s="249" t="s">
        <v>1099</v>
      </c>
      <c r="F523" s="250"/>
      <c r="G523" s="245">
        <v>19417910</v>
      </c>
      <c r="H523" s="246">
        <v>19417910</v>
      </c>
      <c r="I523" s="247">
        <v>0</v>
      </c>
      <c r="J523" s="247">
        <v>111850420</v>
      </c>
      <c r="K523" s="247">
        <v>111850420</v>
      </c>
      <c r="L523" s="247">
        <v>0</v>
      </c>
      <c r="M523" s="247">
        <v>22654220</v>
      </c>
      <c r="N523" s="247">
        <v>22654220</v>
      </c>
      <c r="O523" s="248">
        <v>0</v>
      </c>
    </row>
    <row r="524" spans="1:15" ht="23.25" customHeight="1" x14ac:dyDescent="0.2">
      <c r="A524" s="278" t="s">
        <v>160</v>
      </c>
      <c r="B524" s="279"/>
      <c r="C524" s="243" t="s">
        <v>61</v>
      </c>
      <c r="D524" s="243" t="s">
        <v>54</v>
      </c>
      <c r="E524" s="249" t="s">
        <v>1099</v>
      </c>
      <c r="F524" s="249" t="s">
        <v>250</v>
      </c>
      <c r="G524" s="245">
        <v>19417910</v>
      </c>
      <c r="H524" s="246">
        <v>19417910</v>
      </c>
      <c r="I524" s="247">
        <v>0</v>
      </c>
      <c r="J524" s="247">
        <v>111850420</v>
      </c>
      <c r="K524" s="247">
        <v>111850420</v>
      </c>
      <c r="L524" s="247">
        <v>0</v>
      </c>
      <c r="M524" s="247">
        <v>22654220</v>
      </c>
      <c r="N524" s="247">
        <v>22654220</v>
      </c>
      <c r="O524" s="248">
        <v>0</v>
      </c>
    </row>
    <row r="525" spans="1:15" ht="79.5" customHeight="1" x14ac:dyDescent="0.2">
      <c r="A525" s="278" t="s">
        <v>1026</v>
      </c>
      <c r="B525" s="279"/>
      <c r="C525" s="243" t="s">
        <v>61</v>
      </c>
      <c r="D525" s="243" t="s">
        <v>54</v>
      </c>
      <c r="E525" s="249" t="s">
        <v>1099</v>
      </c>
      <c r="F525" s="249" t="s">
        <v>1027</v>
      </c>
      <c r="G525" s="245">
        <v>19417910</v>
      </c>
      <c r="H525" s="246">
        <v>19417910</v>
      </c>
      <c r="I525" s="247">
        <v>0</v>
      </c>
      <c r="J525" s="247">
        <v>111850420</v>
      </c>
      <c r="K525" s="247">
        <v>111850420</v>
      </c>
      <c r="L525" s="247">
        <v>0</v>
      </c>
      <c r="M525" s="247">
        <v>22654220</v>
      </c>
      <c r="N525" s="247">
        <v>22654220</v>
      </c>
      <c r="O525" s="248">
        <v>0</v>
      </c>
    </row>
    <row r="526" spans="1:15" ht="23.25" customHeight="1" x14ac:dyDescent="0.2">
      <c r="A526" s="278" t="s">
        <v>1056</v>
      </c>
      <c r="B526" s="279"/>
      <c r="C526" s="243" t="s">
        <v>61</v>
      </c>
      <c r="D526" s="243" t="s">
        <v>54</v>
      </c>
      <c r="E526" s="249" t="s">
        <v>1303</v>
      </c>
      <c r="F526" s="250"/>
      <c r="G526" s="245">
        <v>72978700</v>
      </c>
      <c r="H526" s="246">
        <v>72978700</v>
      </c>
      <c r="I526" s="247">
        <v>0</v>
      </c>
      <c r="J526" s="247">
        <v>0</v>
      </c>
      <c r="K526" s="247">
        <v>0</v>
      </c>
      <c r="L526" s="247">
        <v>0</v>
      </c>
      <c r="M526" s="247">
        <v>0</v>
      </c>
      <c r="N526" s="247">
        <v>0</v>
      </c>
      <c r="O526" s="248">
        <v>0</v>
      </c>
    </row>
    <row r="527" spans="1:15" ht="23.25" customHeight="1" x14ac:dyDescent="0.2">
      <c r="A527" s="278" t="s">
        <v>160</v>
      </c>
      <c r="B527" s="279"/>
      <c r="C527" s="243" t="s">
        <v>61</v>
      </c>
      <c r="D527" s="243" t="s">
        <v>54</v>
      </c>
      <c r="E527" s="249" t="s">
        <v>1303</v>
      </c>
      <c r="F527" s="249" t="s">
        <v>250</v>
      </c>
      <c r="G527" s="245">
        <v>72978700</v>
      </c>
      <c r="H527" s="246">
        <v>72978700</v>
      </c>
      <c r="I527" s="247">
        <v>0</v>
      </c>
      <c r="J527" s="247">
        <v>0</v>
      </c>
      <c r="K527" s="247">
        <v>0</v>
      </c>
      <c r="L527" s="247">
        <v>0</v>
      </c>
      <c r="M527" s="247">
        <v>0</v>
      </c>
      <c r="N527" s="247">
        <v>0</v>
      </c>
      <c r="O527" s="248">
        <v>0</v>
      </c>
    </row>
    <row r="528" spans="1:15" ht="79.5" customHeight="1" x14ac:dyDescent="0.2">
      <c r="A528" s="278" t="s">
        <v>1026</v>
      </c>
      <c r="B528" s="279"/>
      <c r="C528" s="243" t="s">
        <v>61</v>
      </c>
      <c r="D528" s="243" t="s">
        <v>54</v>
      </c>
      <c r="E528" s="249" t="s">
        <v>1303</v>
      </c>
      <c r="F528" s="249" t="s">
        <v>1027</v>
      </c>
      <c r="G528" s="245">
        <v>72978700</v>
      </c>
      <c r="H528" s="246">
        <v>72978700</v>
      </c>
      <c r="I528" s="247">
        <v>0</v>
      </c>
      <c r="J528" s="247">
        <v>0</v>
      </c>
      <c r="K528" s="247">
        <v>0</v>
      </c>
      <c r="L528" s="247">
        <v>0</v>
      </c>
      <c r="M528" s="247">
        <v>0</v>
      </c>
      <c r="N528" s="247">
        <v>0</v>
      </c>
      <c r="O528" s="248">
        <v>0</v>
      </c>
    </row>
    <row r="529" spans="1:15" ht="23.25" customHeight="1" x14ac:dyDescent="0.2">
      <c r="A529" s="278" t="s">
        <v>1304</v>
      </c>
      <c r="B529" s="279"/>
      <c r="C529" s="243" t="s">
        <v>61</v>
      </c>
      <c r="D529" s="243" t="s">
        <v>54</v>
      </c>
      <c r="E529" s="249" t="s">
        <v>1305</v>
      </c>
      <c r="F529" s="250"/>
      <c r="G529" s="245">
        <v>164353010</v>
      </c>
      <c r="H529" s="246">
        <v>164353010</v>
      </c>
      <c r="I529" s="247">
        <v>0</v>
      </c>
      <c r="J529" s="247">
        <v>0</v>
      </c>
      <c r="K529" s="247">
        <v>0</v>
      </c>
      <c r="L529" s="247">
        <v>0</v>
      </c>
      <c r="M529" s="247">
        <v>0</v>
      </c>
      <c r="N529" s="247">
        <v>0</v>
      </c>
      <c r="O529" s="248">
        <v>0</v>
      </c>
    </row>
    <row r="530" spans="1:15" ht="23.25" customHeight="1" x14ac:dyDescent="0.2">
      <c r="A530" s="278" t="s">
        <v>160</v>
      </c>
      <c r="B530" s="279"/>
      <c r="C530" s="243" t="s">
        <v>61</v>
      </c>
      <c r="D530" s="243" t="s">
        <v>54</v>
      </c>
      <c r="E530" s="249" t="s">
        <v>1305</v>
      </c>
      <c r="F530" s="249" t="s">
        <v>250</v>
      </c>
      <c r="G530" s="245">
        <v>164353010</v>
      </c>
      <c r="H530" s="246">
        <v>164353010</v>
      </c>
      <c r="I530" s="247">
        <v>0</v>
      </c>
      <c r="J530" s="247">
        <v>0</v>
      </c>
      <c r="K530" s="247">
        <v>0</v>
      </c>
      <c r="L530" s="247">
        <v>0</v>
      </c>
      <c r="M530" s="247">
        <v>0</v>
      </c>
      <c r="N530" s="247">
        <v>0</v>
      </c>
      <c r="O530" s="248">
        <v>0</v>
      </c>
    </row>
    <row r="531" spans="1:15" ht="79.5" customHeight="1" x14ac:dyDescent="0.2">
      <c r="A531" s="278" t="s">
        <v>1026</v>
      </c>
      <c r="B531" s="279"/>
      <c r="C531" s="243" t="s">
        <v>61</v>
      </c>
      <c r="D531" s="243" t="s">
        <v>54</v>
      </c>
      <c r="E531" s="249" t="s">
        <v>1305</v>
      </c>
      <c r="F531" s="249" t="s">
        <v>1027</v>
      </c>
      <c r="G531" s="245">
        <v>164353010</v>
      </c>
      <c r="H531" s="246">
        <v>164353010</v>
      </c>
      <c r="I531" s="247">
        <v>0</v>
      </c>
      <c r="J531" s="247">
        <v>0</v>
      </c>
      <c r="K531" s="247">
        <v>0</v>
      </c>
      <c r="L531" s="247">
        <v>0</v>
      </c>
      <c r="M531" s="247">
        <v>0</v>
      </c>
      <c r="N531" s="247">
        <v>0</v>
      </c>
      <c r="O531" s="248">
        <v>0</v>
      </c>
    </row>
    <row r="532" spans="1:15" ht="23.25" customHeight="1" x14ac:dyDescent="0.2">
      <c r="A532" s="278" t="s">
        <v>1047</v>
      </c>
      <c r="B532" s="279"/>
      <c r="C532" s="243" t="s">
        <v>61</v>
      </c>
      <c r="D532" s="243" t="s">
        <v>54</v>
      </c>
      <c r="E532" s="249" t="s">
        <v>1100</v>
      </c>
      <c r="F532" s="250"/>
      <c r="G532" s="245">
        <v>15633360</v>
      </c>
      <c r="H532" s="246">
        <v>15633360</v>
      </c>
      <c r="I532" s="247">
        <v>0</v>
      </c>
      <c r="J532" s="247">
        <v>0</v>
      </c>
      <c r="K532" s="247">
        <v>0</v>
      </c>
      <c r="L532" s="247">
        <v>0</v>
      </c>
      <c r="M532" s="247">
        <v>0</v>
      </c>
      <c r="N532" s="247">
        <v>0</v>
      </c>
      <c r="O532" s="248">
        <v>0</v>
      </c>
    </row>
    <row r="533" spans="1:15" ht="15" customHeight="1" x14ac:dyDescent="0.2">
      <c r="A533" s="278" t="s">
        <v>200</v>
      </c>
      <c r="B533" s="279"/>
      <c r="C533" s="243" t="s">
        <v>61</v>
      </c>
      <c r="D533" s="243" t="s">
        <v>54</v>
      </c>
      <c r="E533" s="249" t="s">
        <v>1100</v>
      </c>
      <c r="F533" s="249" t="s">
        <v>201</v>
      </c>
      <c r="G533" s="245">
        <v>15633360</v>
      </c>
      <c r="H533" s="246">
        <v>15633360</v>
      </c>
      <c r="I533" s="247">
        <v>0</v>
      </c>
      <c r="J533" s="247">
        <v>0</v>
      </c>
      <c r="K533" s="247">
        <v>0</v>
      </c>
      <c r="L533" s="247">
        <v>0</v>
      </c>
      <c r="M533" s="247">
        <v>0</v>
      </c>
      <c r="N533" s="247">
        <v>0</v>
      </c>
      <c r="O533" s="248">
        <v>0</v>
      </c>
    </row>
    <row r="534" spans="1:15" ht="34.5" customHeight="1" x14ac:dyDescent="0.2">
      <c r="A534" s="278" t="s">
        <v>271</v>
      </c>
      <c r="B534" s="279"/>
      <c r="C534" s="243" t="s">
        <v>61</v>
      </c>
      <c r="D534" s="243" t="s">
        <v>54</v>
      </c>
      <c r="E534" s="249" t="s">
        <v>1100</v>
      </c>
      <c r="F534" s="249" t="s">
        <v>106</v>
      </c>
      <c r="G534" s="245">
        <v>15633360</v>
      </c>
      <c r="H534" s="246">
        <v>15633360</v>
      </c>
      <c r="I534" s="247">
        <v>0</v>
      </c>
      <c r="J534" s="247">
        <v>0</v>
      </c>
      <c r="K534" s="247">
        <v>0</v>
      </c>
      <c r="L534" s="247">
        <v>0</v>
      </c>
      <c r="M534" s="247">
        <v>0</v>
      </c>
      <c r="N534" s="247">
        <v>0</v>
      </c>
      <c r="O534" s="248">
        <v>0</v>
      </c>
    </row>
    <row r="535" spans="1:15" ht="23.25" customHeight="1" x14ac:dyDescent="0.2">
      <c r="A535" s="278" t="s">
        <v>1047</v>
      </c>
      <c r="B535" s="279"/>
      <c r="C535" s="243" t="s">
        <v>61</v>
      </c>
      <c r="D535" s="243" t="s">
        <v>54</v>
      </c>
      <c r="E535" s="249" t="s">
        <v>1306</v>
      </c>
      <c r="F535" s="250"/>
      <c r="G535" s="245">
        <v>107914760</v>
      </c>
      <c r="H535" s="246">
        <v>107914760</v>
      </c>
      <c r="I535" s="247">
        <v>0</v>
      </c>
      <c r="J535" s="247">
        <v>0</v>
      </c>
      <c r="K535" s="247">
        <v>0</v>
      </c>
      <c r="L535" s="247">
        <v>0</v>
      </c>
      <c r="M535" s="247">
        <v>0</v>
      </c>
      <c r="N535" s="247">
        <v>0</v>
      </c>
      <c r="O535" s="248">
        <v>0</v>
      </c>
    </row>
    <row r="536" spans="1:15" ht="15" customHeight="1" x14ac:dyDescent="0.2">
      <c r="A536" s="278" t="s">
        <v>200</v>
      </c>
      <c r="B536" s="279"/>
      <c r="C536" s="243" t="s">
        <v>61</v>
      </c>
      <c r="D536" s="243" t="s">
        <v>54</v>
      </c>
      <c r="E536" s="249" t="s">
        <v>1306</v>
      </c>
      <c r="F536" s="249" t="s">
        <v>201</v>
      </c>
      <c r="G536" s="245">
        <v>107914760</v>
      </c>
      <c r="H536" s="246">
        <v>107914760</v>
      </c>
      <c r="I536" s="247">
        <v>0</v>
      </c>
      <c r="J536" s="247">
        <v>0</v>
      </c>
      <c r="K536" s="247">
        <v>0</v>
      </c>
      <c r="L536" s="247">
        <v>0</v>
      </c>
      <c r="M536" s="247">
        <v>0</v>
      </c>
      <c r="N536" s="247">
        <v>0</v>
      </c>
      <c r="O536" s="248">
        <v>0</v>
      </c>
    </row>
    <row r="537" spans="1:15" ht="34.5" customHeight="1" x14ac:dyDescent="0.2">
      <c r="A537" s="278" t="s">
        <v>271</v>
      </c>
      <c r="B537" s="279"/>
      <c r="C537" s="243" t="s">
        <v>61</v>
      </c>
      <c r="D537" s="243" t="s">
        <v>54</v>
      </c>
      <c r="E537" s="249" t="s">
        <v>1306</v>
      </c>
      <c r="F537" s="249" t="s">
        <v>106</v>
      </c>
      <c r="G537" s="245">
        <v>107914760</v>
      </c>
      <c r="H537" s="246">
        <v>107914760</v>
      </c>
      <c r="I537" s="247">
        <v>0</v>
      </c>
      <c r="J537" s="247">
        <v>0</v>
      </c>
      <c r="K537" s="247">
        <v>0</v>
      </c>
      <c r="L537" s="247">
        <v>0</v>
      </c>
      <c r="M537" s="247">
        <v>0</v>
      </c>
      <c r="N537" s="247">
        <v>0</v>
      </c>
      <c r="O537" s="248">
        <v>0</v>
      </c>
    </row>
    <row r="538" spans="1:15" ht="57" customHeight="1" x14ac:dyDescent="0.2">
      <c r="A538" s="278" t="s">
        <v>1173</v>
      </c>
      <c r="B538" s="279"/>
      <c r="C538" s="243" t="s">
        <v>61</v>
      </c>
      <c r="D538" s="243" t="s">
        <v>54</v>
      </c>
      <c r="E538" s="249" t="s">
        <v>542</v>
      </c>
      <c r="F538" s="250"/>
      <c r="G538" s="245">
        <v>4000000</v>
      </c>
      <c r="H538" s="246">
        <v>4000000</v>
      </c>
      <c r="I538" s="247">
        <v>0</v>
      </c>
      <c r="J538" s="247">
        <v>4000000</v>
      </c>
      <c r="K538" s="247">
        <v>4000000</v>
      </c>
      <c r="L538" s="247">
        <v>0</v>
      </c>
      <c r="M538" s="247">
        <v>4000000</v>
      </c>
      <c r="N538" s="247">
        <v>4000000</v>
      </c>
      <c r="O538" s="248">
        <v>0</v>
      </c>
    </row>
    <row r="539" spans="1:15" ht="34.5" customHeight="1" x14ac:dyDescent="0.2">
      <c r="A539" s="278" t="s">
        <v>1174</v>
      </c>
      <c r="B539" s="279"/>
      <c r="C539" s="243" t="s">
        <v>61</v>
      </c>
      <c r="D539" s="243" t="s">
        <v>54</v>
      </c>
      <c r="E539" s="249" t="s">
        <v>543</v>
      </c>
      <c r="F539" s="250"/>
      <c r="G539" s="245">
        <v>4000000</v>
      </c>
      <c r="H539" s="246">
        <v>4000000</v>
      </c>
      <c r="I539" s="247">
        <v>0</v>
      </c>
      <c r="J539" s="247">
        <v>4000000</v>
      </c>
      <c r="K539" s="247">
        <v>4000000</v>
      </c>
      <c r="L539" s="247">
        <v>0</v>
      </c>
      <c r="M539" s="247">
        <v>4000000</v>
      </c>
      <c r="N539" s="247">
        <v>4000000</v>
      </c>
      <c r="O539" s="248">
        <v>0</v>
      </c>
    </row>
    <row r="540" spans="1:15" ht="23.25" customHeight="1" x14ac:dyDescent="0.2">
      <c r="A540" s="278" t="s">
        <v>273</v>
      </c>
      <c r="B540" s="279"/>
      <c r="C540" s="243" t="s">
        <v>61</v>
      </c>
      <c r="D540" s="243" t="s">
        <v>54</v>
      </c>
      <c r="E540" s="249" t="s">
        <v>543</v>
      </c>
      <c r="F540" s="249" t="s">
        <v>94</v>
      </c>
      <c r="G540" s="245">
        <v>4000000</v>
      </c>
      <c r="H540" s="246">
        <v>4000000</v>
      </c>
      <c r="I540" s="247">
        <v>0</v>
      </c>
      <c r="J540" s="247">
        <v>4000000</v>
      </c>
      <c r="K540" s="247">
        <v>4000000</v>
      </c>
      <c r="L540" s="247">
        <v>0</v>
      </c>
      <c r="M540" s="247">
        <v>4000000</v>
      </c>
      <c r="N540" s="247">
        <v>4000000</v>
      </c>
      <c r="O540" s="248">
        <v>0</v>
      </c>
    </row>
    <row r="541" spans="1:15" ht="23.25" customHeight="1" x14ac:dyDescent="0.2">
      <c r="A541" s="278" t="s">
        <v>187</v>
      </c>
      <c r="B541" s="279"/>
      <c r="C541" s="243" t="s">
        <v>61</v>
      </c>
      <c r="D541" s="243" t="s">
        <v>54</v>
      </c>
      <c r="E541" s="249" t="s">
        <v>543</v>
      </c>
      <c r="F541" s="249" t="s">
        <v>58</v>
      </c>
      <c r="G541" s="245">
        <v>4000000</v>
      </c>
      <c r="H541" s="246">
        <v>4000000</v>
      </c>
      <c r="I541" s="247">
        <v>0</v>
      </c>
      <c r="J541" s="247">
        <v>4000000</v>
      </c>
      <c r="K541" s="247">
        <v>4000000</v>
      </c>
      <c r="L541" s="247">
        <v>0</v>
      </c>
      <c r="M541" s="247">
        <v>4000000</v>
      </c>
      <c r="N541" s="247">
        <v>4000000</v>
      </c>
      <c r="O541" s="248">
        <v>0</v>
      </c>
    </row>
    <row r="542" spans="1:15" ht="23.25" customHeight="1" x14ac:dyDescent="0.2">
      <c r="A542" s="278" t="s">
        <v>1101</v>
      </c>
      <c r="B542" s="279"/>
      <c r="C542" s="243" t="s">
        <v>61</v>
      </c>
      <c r="D542" s="243" t="s">
        <v>54</v>
      </c>
      <c r="E542" s="249" t="s">
        <v>1102</v>
      </c>
      <c r="F542" s="249"/>
      <c r="G542" s="245">
        <v>9000000</v>
      </c>
      <c r="H542" s="246">
        <v>9000000</v>
      </c>
      <c r="I542" s="247">
        <v>0</v>
      </c>
      <c r="J542" s="247">
        <v>9660000</v>
      </c>
      <c r="K542" s="247">
        <v>9660000</v>
      </c>
      <c r="L542" s="247">
        <v>0</v>
      </c>
      <c r="M542" s="247">
        <v>20640000</v>
      </c>
      <c r="N542" s="247">
        <v>20640000</v>
      </c>
      <c r="O542" s="248">
        <v>0</v>
      </c>
    </row>
    <row r="543" spans="1:15" ht="34.5" customHeight="1" x14ac:dyDescent="0.2">
      <c r="A543" s="278" t="s">
        <v>1103</v>
      </c>
      <c r="B543" s="279"/>
      <c r="C543" s="243" t="s">
        <v>61</v>
      </c>
      <c r="D543" s="243" t="s">
        <v>54</v>
      </c>
      <c r="E543" s="249" t="s">
        <v>1104</v>
      </c>
      <c r="F543" s="250"/>
      <c r="G543" s="245">
        <v>9000000</v>
      </c>
      <c r="H543" s="246">
        <v>9000000</v>
      </c>
      <c r="I543" s="247">
        <v>0</v>
      </c>
      <c r="J543" s="247">
        <v>9660000</v>
      </c>
      <c r="K543" s="247">
        <v>9660000</v>
      </c>
      <c r="L543" s="247">
        <v>0</v>
      </c>
      <c r="M543" s="247">
        <v>20640000</v>
      </c>
      <c r="N543" s="247">
        <v>20640000</v>
      </c>
      <c r="O543" s="248">
        <v>0</v>
      </c>
    </row>
    <row r="544" spans="1:15" ht="34.5" customHeight="1" x14ac:dyDescent="0.2">
      <c r="A544" s="278" t="s">
        <v>1370</v>
      </c>
      <c r="B544" s="279"/>
      <c r="C544" s="243" t="s">
        <v>61</v>
      </c>
      <c r="D544" s="243" t="s">
        <v>54</v>
      </c>
      <c r="E544" s="249" t="s">
        <v>1371</v>
      </c>
      <c r="F544" s="250"/>
      <c r="G544" s="245">
        <v>9000000</v>
      </c>
      <c r="H544" s="246">
        <v>9000000</v>
      </c>
      <c r="I544" s="247">
        <v>0</v>
      </c>
      <c r="J544" s="247">
        <v>0</v>
      </c>
      <c r="K544" s="247">
        <v>0</v>
      </c>
      <c r="L544" s="247">
        <v>0</v>
      </c>
      <c r="M544" s="247">
        <v>0</v>
      </c>
      <c r="N544" s="247">
        <v>0</v>
      </c>
      <c r="O544" s="248">
        <v>0</v>
      </c>
    </row>
    <row r="545" spans="1:15" ht="23.25" customHeight="1" x14ac:dyDescent="0.2">
      <c r="A545" s="278" t="s">
        <v>273</v>
      </c>
      <c r="B545" s="279"/>
      <c r="C545" s="243" t="s">
        <v>61</v>
      </c>
      <c r="D545" s="243" t="s">
        <v>54</v>
      </c>
      <c r="E545" s="249" t="s">
        <v>1371</v>
      </c>
      <c r="F545" s="249" t="s">
        <v>94</v>
      </c>
      <c r="G545" s="245">
        <v>9000000</v>
      </c>
      <c r="H545" s="246">
        <v>9000000</v>
      </c>
      <c r="I545" s="247">
        <v>0</v>
      </c>
      <c r="J545" s="247">
        <v>0</v>
      </c>
      <c r="K545" s="247">
        <v>0</v>
      </c>
      <c r="L545" s="247">
        <v>0</v>
      </c>
      <c r="M545" s="247">
        <v>0</v>
      </c>
      <c r="N545" s="247">
        <v>0</v>
      </c>
      <c r="O545" s="248">
        <v>0</v>
      </c>
    </row>
    <row r="546" spans="1:15" ht="23.25" customHeight="1" x14ac:dyDescent="0.2">
      <c r="A546" s="278" t="s">
        <v>187</v>
      </c>
      <c r="B546" s="279"/>
      <c r="C546" s="243" t="s">
        <v>61</v>
      </c>
      <c r="D546" s="243" t="s">
        <v>54</v>
      </c>
      <c r="E546" s="249" t="s">
        <v>1371</v>
      </c>
      <c r="F546" s="249" t="s">
        <v>58</v>
      </c>
      <c r="G546" s="245">
        <v>9000000</v>
      </c>
      <c r="H546" s="246">
        <v>9000000</v>
      </c>
      <c r="I546" s="247">
        <v>0</v>
      </c>
      <c r="J546" s="247">
        <v>0</v>
      </c>
      <c r="K546" s="247">
        <v>0</v>
      </c>
      <c r="L546" s="247">
        <v>0</v>
      </c>
      <c r="M546" s="247">
        <v>0</v>
      </c>
      <c r="N546" s="247">
        <v>0</v>
      </c>
      <c r="O546" s="248">
        <v>0</v>
      </c>
    </row>
    <row r="547" spans="1:15" ht="23.25" customHeight="1" x14ac:dyDescent="0.2">
      <c r="A547" s="278" t="s">
        <v>1105</v>
      </c>
      <c r="B547" s="279"/>
      <c r="C547" s="243" t="s">
        <v>61</v>
      </c>
      <c r="D547" s="243" t="s">
        <v>54</v>
      </c>
      <c r="E547" s="249" t="s">
        <v>1106</v>
      </c>
      <c r="F547" s="250"/>
      <c r="G547" s="245">
        <v>0</v>
      </c>
      <c r="H547" s="246">
        <v>0</v>
      </c>
      <c r="I547" s="247">
        <v>0</v>
      </c>
      <c r="J547" s="247">
        <v>9660000</v>
      </c>
      <c r="K547" s="247">
        <v>9660000</v>
      </c>
      <c r="L547" s="247">
        <v>0</v>
      </c>
      <c r="M547" s="247">
        <v>4140000</v>
      </c>
      <c r="N547" s="247">
        <v>4140000</v>
      </c>
      <c r="O547" s="248">
        <v>0</v>
      </c>
    </row>
    <row r="548" spans="1:15" ht="23.25" customHeight="1" x14ac:dyDescent="0.2">
      <c r="A548" s="278" t="s">
        <v>273</v>
      </c>
      <c r="B548" s="279"/>
      <c r="C548" s="243" t="s">
        <v>61</v>
      </c>
      <c r="D548" s="243" t="s">
        <v>54</v>
      </c>
      <c r="E548" s="249" t="s">
        <v>1106</v>
      </c>
      <c r="F548" s="249" t="s">
        <v>94</v>
      </c>
      <c r="G548" s="245">
        <v>0</v>
      </c>
      <c r="H548" s="246">
        <v>0</v>
      </c>
      <c r="I548" s="247">
        <v>0</v>
      </c>
      <c r="J548" s="247">
        <v>9660000</v>
      </c>
      <c r="K548" s="247">
        <v>9660000</v>
      </c>
      <c r="L548" s="247">
        <v>0</v>
      </c>
      <c r="M548" s="247">
        <v>4140000</v>
      </c>
      <c r="N548" s="247">
        <v>4140000</v>
      </c>
      <c r="O548" s="248">
        <v>0</v>
      </c>
    </row>
    <row r="549" spans="1:15" ht="23.25" customHeight="1" x14ac:dyDescent="0.2">
      <c r="A549" s="278" t="s">
        <v>187</v>
      </c>
      <c r="B549" s="279"/>
      <c r="C549" s="243" t="s">
        <v>61</v>
      </c>
      <c r="D549" s="243" t="s">
        <v>54</v>
      </c>
      <c r="E549" s="249" t="s">
        <v>1106</v>
      </c>
      <c r="F549" s="249" t="s">
        <v>58</v>
      </c>
      <c r="G549" s="245">
        <v>0</v>
      </c>
      <c r="H549" s="246">
        <v>0</v>
      </c>
      <c r="I549" s="247">
        <v>0</v>
      </c>
      <c r="J549" s="247">
        <v>9660000</v>
      </c>
      <c r="K549" s="247">
        <v>9660000</v>
      </c>
      <c r="L549" s="247">
        <v>0</v>
      </c>
      <c r="M549" s="247">
        <v>4140000</v>
      </c>
      <c r="N549" s="247">
        <v>4140000</v>
      </c>
      <c r="O549" s="248">
        <v>0</v>
      </c>
    </row>
    <row r="550" spans="1:15" ht="23.25" customHeight="1" x14ac:dyDescent="0.2">
      <c r="A550" s="278" t="s">
        <v>1107</v>
      </c>
      <c r="B550" s="279"/>
      <c r="C550" s="243" t="s">
        <v>61</v>
      </c>
      <c r="D550" s="243" t="s">
        <v>54</v>
      </c>
      <c r="E550" s="249" t="s">
        <v>1108</v>
      </c>
      <c r="F550" s="250"/>
      <c r="G550" s="245">
        <v>0</v>
      </c>
      <c r="H550" s="246">
        <v>0</v>
      </c>
      <c r="I550" s="247">
        <v>0</v>
      </c>
      <c r="J550" s="247">
        <v>0</v>
      </c>
      <c r="K550" s="247">
        <v>0</v>
      </c>
      <c r="L550" s="247">
        <v>0</v>
      </c>
      <c r="M550" s="247">
        <v>16500000</v>
      </c>
      <c r="N550" s="247">
        <v>16500000</v>
      </c>
      <c r="O550" s="248">
        <v>0</v>
      </c>
    </row>
    <row r="551" spans="1:15" ht="15" customHeight="1" x14ac:dyDescent="0.2">
      <c r="A551" s="278" t="s">
        <v>200</v>
      </c>
      <c r="B551" s="279"/>
      <c r="C551" s="243" t="s">
        <v>61</v>
      </c>
      <c r="D551" s="243" t="s">
        <v>54</v>
      </c>
      <c r="E551" s="249" t="s">
        <v>1108</v>
      </c>
      <c r="F551" s="249" t="s">
        <v>201</v>
      </c>
      <c r="G551" s="245">
        <v>0</v>
      </c>
      <c r="H551" s="246">
        <v>0</v>
      </c>
      <c r="I551" s="247">
        <v>0</v>
      </c>
      <c r="J551" s="247">
        <v>0</v>
      </c>
      <c r="K551" s="247">
        <v>0</v>
      </c>
      <c r="L551" s="247">
        <v>0</v>
      </c>
      <c r="M551" s="247">
        <v>16500000</v>
      </c>
      <c r="N551" s="247">
        <v>16500000</v>
      </c>
      <c r="O551" s="248">
        <v>0</v>
      </c>
    </row>
    <row r="552" spans="1:15" ht="34.5" customHeight="1" x14ac:dyDescent="0.2">
      <c r="A552" s="278" t="s">
        <v>271</v>
      </c>
      <c r="B552" s="279"/>
      <c r="C552" s="243" t="s">
        <v>61</v>
      </c>
      <c r="D552" s="243" t="s">
        <v>54</v>
      </c>
      <c r="E552" s="249" t="s">
        <v>1108</v>
      </c>
      <c r="F552" s="249" t="s">
        <v>106</v>
      </c>
      <c r="G552" s="245">
        <v>0</v>
      </c>
      <c r="H552" s="246">
        <v>0</v>
      </c>
      <c r="I552" s="247">
        <v>0</v>
      </c>
      <c r="J552" s="247">
        <v>0</v>
      </c>
      <c r="K552" s="247">
        <v>0</v>
      </c>
      <c r="L552" s="247">
        <v>0</v>
      </c>
      <c r="M552" s="247">
        <v>16500000</v>
      </c>
      <c r="N552" s="247">
        <v>16500000</v>
      </c>
      <c r="O552" s="248">
        <v>0</v>
      </c>
    </row>
    <row r="553" spans="1:15" ht="23.25" customHeight="1" x14ac:dyDescent="0.2">
      <c r="A553" s="278" t="s">
        <v>445</v>
      </c>
      <c r="B553" s="279"/>
      <c r="C553" s="243" t="s">
        <v>61</v>
      </c>
      <c r="D553" s="243" t="s">
        <v>54</v>
      </c>
      <c r="E553" s="243" t="s">
        <v>446</v>
      </c>
      <c r="F553" s="243"/>
      <c r="G553" s="245">
        <v>41198620</v>
      </c>
      <c r="H553" s="246">
        <v>41198620</v>
      </c>
      <c r="I553" s="247">
        <v>0</v>
      </c>
      <c r="J553" s="247">
        <v>23033010</v>
      </c>
      <c r="K553" s="247">
        <v>23033010</v>
      </c>
      <c r="L553" s="247">
        <v>0</v>
      </c>
      <c r="M553" s="247">
        <v>0</v>
      </c>
      <c r="N553" s="247">
        <v>0</v>
      </c>
      <c r="O553" s="248">
        <v>0</v>
      </c>
    </row>
    <row r="554" spans="1:15" ht="34.5" customHeight="1" x14ac:dyDescent="0.2">
      <c r="A554" s="278" t="s">
        <v>783</v>
      </c>
      <c r="B554" s="279"/>
      <c r="C554" s="243" t="s">
        <v>61</v>
      </c>
      <c r="D554" s="243" t="s">
        <v>54</v>
      </c>
      <c r="E554" s="249" t="s">
        <v>461</v>
      </c>
      <c r="F554" s="249"/>
      <c r="G554" s="245">
        <v>41198620</v>
      </c>
      <c r="H554" s="246">
        <v>41198620</v>
      </c>
      <c r="I554" s="247">
        <v>0</v>
      </c>
      <c r="J554" s="247">
        <v>23033010</v>
      </c>
      <c r="K554" s="247">
        <v>23033010</v>
      </c>
      <c r="L554" s="247">
        <v>0</v>
      </c>
      <c r="M554" s="247">
        <v>0</v>
      </c>
      <c r="N554" s="247">
        <v>0</v>
      </c>
      <c r="O554" s="248">
        <v>0</v>
      </c>
    </row>
    <row r="555" spans="1:15" ht="34.5" customHeight="1" x14ac:dyDescent="0.2">
      <c r="A555" s="278" t="s">
        <v>784</v>
      </c>
      <c r="B555" s="279"/>
      <c r="C555" s="243" t="s">
        <v>61</v>
      </c>
      <c r="D555" s="243" t="s">
        <v>54</v>
      </c>
      <c r="E555" s="249" t="s">
        <v>462</v>
      </c>
      <c r="F555" s="250"/>
      <c r="G555" s="245">
        <v>41198620</v>
      </c>
      <c r="H555" s="246">
        <v>41198620</v>
      </c>
      <c r="I555" s="247">
        <v>0</v>
      </c>
      <c r="J555" s="247">
        <v>23033010</v>
      </c>
      <c r="K555" s="247">
        <v>23033010</v>
      </c>
      <c r="L555" s="247">
        <v>0</v>
      </c>
      <c r="M555" s="247">
        <v>0</v>
      </c>
      <c r="N555" s="247">
        <v>0</v>
      </c>
      <c r="O555" s="248">
        <v>0</v>
      </c>
    </row>
    <row r="556" spans="1:15" ht="23.25" customHeight="1" x14ac:dyDescent="0.2">
      <c r="A556" s="278" t="s">
        <v>1211</v>
      </c>
      <c r="B556" s="279"/>
      <c r="C556" s="243" t="s">
        <v>61</v>
      </c>
      <c r="D556" s="243" t="s">
        <v>54</v>
      </c>
      <c r="E556" s="249" t="s">
        <v>1212</v>
      </c>
      <c r="F556" s="250"/>
      <c r="G556" s="245">
        <v>5480000</v>
      </c>
      <c r="H556" s="246">
        <v>5480000</v>
      </c>
      <c r="I556" s="247">
        <v>0</v>
      </c>
      <c r="J556" s="247">
        <v>0</v>
      </c>
      <c r="K556" s="247">
        <v>0</v>
      </c>
      <c r="L556" s="247">
        <v>0</v>
      </c>
      <c r="M556" s="247">
        <v>0</v>
      </c>
      <c r="N556" s="247">
        <v>0</v>
      </c>
      <c r="O556" s="248">
        <v>0</v>
      </c>
    </row>
    <row r="557" spans="1:15" ht="23.25" customHeight="1" x14ac:dyDescent="0.2">
      <c r="A557" s="278" t="s">
        <v>273</v>
      </c>
      <c r="B557" s="279"/>
      <c r="C557" s="243" t="s">
        <v>61</v>
      </c>
      <c r="D557" s="243" t="s">
        <v>54</v>
      </c>
      <c r="E557" s="249" t="s">
        <v>1212</v>
      </c>
      <c r="F557" s="249" t="s">
        <v>94</v>
      </c>
      <c r="G557" s="245">
        <v>5480000</v>
      </c>
      <c r="H557" s="246">
        <v>5480000</v>
      </c>
      <c r="I557" s="247">
        <v>0</v>
      </c>
      <c r="J557" s="247">
        <v>0</v>
      </c>
      <c r="K557" s="247">
        <v>0</v>
      </c>
      <c r="L557" s="247">
        <v>0</v>
      </c>
      <c r="M557" s="247">
        <v>0</v>
      </c>
      <c r="N557" s="247">
        <v>0</v>
      </c>
      <c r="O557" s="248">
        <v>0</v>
      </c>
    </row>
    <row r="558" spans="1:15" ht="23.25" customHeight="1" x14ac:dyDescent="0.2">
      <c r="A558" s="278" t="s">
        <v>187</v>
      </c>
      <c r="B558" s="279"/>
      <c r="C558" s="243" t="s">
        <v>61</v>
      </c>
      <c r="D558" s="243" t="s">
        <v>54</v>
      </c>
      <c r="E558" s="249" t="s">
        <v>1212</v>
      </c>
      <c r="F558" s="249" t="s">
        <v>58</v>
      </c>
      <c r="G558" s="245">
        <v>5480000</v>
      </c>
      <c r="H558" s="246">
        <v>5480000</v>
      </c>
      <c r="I558" s="247">
        <v>0</v>
      </c>
      <c r="J558" s="247">
        <v>0</v>
      </c>
      <c r="K558" s="247">
        <v>0</v>
      </c>
      <c r="L558" s="247">
        <v>0</v>
      </c>
      <c r="M558" s="247">
        <v>0</v>
      </c>
      <c r="N558" s="247">
        <v>0</v>
      </c>
      <c r="O558" s="248">
        <v>0</v>
      </c>
    </row>
    <row r="559" spans="1:15" ht="15" customHeight="1" x14ac:dyDescent="0.2">
      <c r="A559" s="278" t="s">
        <v>1050</v>
      </c>
      <c r="B559" s="279"/>
      <c r="C559" s="243" t="s">
        <v>61</v>
      </c>
      <c r="D559" s="243" t="s">
        <v>54</v>
      </c>
      <c r="E559" s="249" t="s">
        <v>1051</v>
      </c>
      <c r="F559" s="250"/>
      <c r="G559" s="245">
        <v>35718620</v>
      </c>
      <c r="H559" s="246">
        <v>35718620</v>
      </c>
      <c r="I559" s="247">
        <v>0</v>
      </c>
      <c r="J559" s="247">
        <v>23033010</v>
      </c>
      <c r="K559" s="247">
        <v>23033010</v>
      </c>
      <c r="L559" s="247">
        <v>0</v>
      </c>
      <c r="M559" s="247">
        <v>0</v>
      </c>
      <c r="N559" s="247">
        <v>0</v>
      </c>
      <c r="O559" s="248">
        <v>0</v>
      </c>
    </row>
    <row r="560" spans="1:15" ht="23.25" customHeight="1" x14ac:dyDescent="0.2">
      <c r="A560" s="278" t="s">
        <v>273</v>
      </c>
      <c r="B560" s="279"/>
      <c r="C560" s="243" t="s">
        <v>61</v>
      </c>
      <c r="D560" s="243" t="s">
        <v>54</v>
      </c>
      <c r="E560" s="249" t="s">
        <v>1051</v>
      </c>
      <c r="F560" s="249" t="s">
        <v>94</v>
      </c>
      <c r="G560" s="245">
        <v>35718620</v>
      </c>
      <c r="H560" s="246">
        <v>35718620</v>
      </c>
      <c r="I560" s="247">
        <v>0</v>
      </c>
      <c r="J560" s="247">
        <v>23033010</v>
      </c>
      <c r="K560" s="247">
        <v>23033010</v>
      </c>
      <c r="L560" s="247">
        <v>0</v>
      </c>
      <c r="M560" s="247">
        <v>0</v>
      </c>
      <c r="N560" s="247">
        <v>0</v>
      </c>
      <c r="O560" s="248">
        <v>0</v>
      </c>
    </row>
    <row r="561" spans="1:15" ht="23.25" customHeight="1" x14ac:dyDescent="0.2">
      <c r="A561" s="278" t="s">
        <v>187</v>
      </c>
      <c r="B561" s="279"/>
      <c r="C561" s="243" t="s">
        <v>61</v>
      </c>
      <c r="D561" s="243" t="s">
        <v>54</v>
      </c>
      <c r="E561" s="249" t="s">
        <v>1051</v>
      </c>
      <c r="F561" s="249" t="s">
        <v>58</v>
      </c>
      <c r="G561" s="245">
        <v>35718620</v>
      </c>
      <c r="H561" s="246">
        <v>35718620</v>
      </c>
      <c r="I561" s="247">
        <v>0</v>
      </c>
      <c r="J561" s="247">
        <v>23033010</v>
      </c>
      <c r="K561" s="247">
        <v>23033010</v>
      </c>
      <c r="L561" s="247">
        <v>0</v>
      </c>
      <c r="M561" s="247">
        <v>0</v>
      </c>
      <c r="N561" s="247">
        <v>0</v>
      </c>
      <c r="O561" s="248">
        <v>0</v>
      </c>
    </row>
    <row r="562" spans="1:15" ht="15" customHeight="1" x14ac:dyDescent="0.2">
      <c r="A562" s="278" t="s">
        <v>145</v>
      </c>
      <c r="B562" s="279"/>
      <c r="C562" s="243" t="s">
        <v>61</v>
      </c>
      <c r="D562" s="243" t="s">
        <v>65</v>
      </c>
      <c r="E562" s="244"/>
      <c r="F562" s="244"/>
      <c r="G562" s="245">
        <v>1955153863.97</v>
      </c>
      <c r="H562" s="246">
        <v>1955153863.97</v>
      </c>
      <c r="I562" s="247">
        <v>0</v>
      </c>
      <c r="J562" s="247">
        <v>1332189585</v>
      </c>
      <c r="K562" s="247">
        <v>1332189585</v>
      </c>
      <c r="L562" s="247">
        <v>0</v>
      </c>
      <c r="M562" s="247">
        <v>1359226185</v>
      </c>
      <c r="N562" s="247">
        <v>1359226185</v>
      </c>
      <c r="O562" s="248">
        <v>0</v>
      </c>
    </row>
    <row r="563" spans="1:15" ht="15" customHeight="1" x14ac:dyDescent="0.2">
      <c r="A563" s="278" t="s">
        <v>426</v>
      </c>
      <c r="B563" s="279"/>
      <c r="C563" s="243" t="s">
        <v>61</v>
      </c>
      <c r="D563" s="243" t="s">
        <v>65</v>
      </c>
      <c r="E563" s="243" t="s">
        <v>427</v>
      </c>
      <c r="F563" s="243"/>
      <c r="G563" s="245">
        <v>4500000</v>
      </c>
      <c r="H563" s="246">
        <v>4500000</v>
      </c>
      <c r="I563" s="247">
        <v>0</v>
      </c>
      <c r="J563" s="247">
        <v>4500000</v>
      </c>
      <c r="K563" s="247">
        <v>4500000</v>
      </c>
      <c r="L563" s="247">
        <v>0</v>
      </c>
      <c r="M563" s="247">
        <v>4500000</v>
      </c>
      <c r="N563" s="247">
        <v>4500000</v>
      </c>
      <c r="O563" s="248">
        <v>0</v>
      </c>
    </row>
    <row r="564" spans="1:15" ht="23.25" customHeight="1" x14ac:dyDescent="0.2">
      <c r="A564" s="278" t="s">
        <v>832</v>
      </c>
      <c r="B564" s="279"/>
      <c r="C564" s="243" t="s">
        <v>61</v>
      </c>
      <c r="D564" s="243" t="s">
        <v>65</v>
      </c>
      <c r="E564" s="249" t="s">
        <v>464</v>
      </c>
      <c r="F564" s="249"/>
      <c r="G564" s="245">
        <v>4500000</v>
      </c>
      <c r="H564" s="246">
        <v>4500000</v>
      </c>
      <c r="I564" s="247">
        <v>0</v>
      </c>
      <c r="J564" s="247">
        <v>4500000</v>
      </c>
      <c r="K564" s="247">
        <v>4500000</v>
      </c>
      <c r="L564" s="247">
        <v>0</v>
      </c>
      <c r="M564" s="247">
        <v>4500000</v>
      </c>
      <c r="N564" s="247">
        <v>4500000</v>
      </c>
      <c r="O564" s="248">
        <v>0</v>
      </c>
    </row>
    <row r="565" spans="1:15" ht="23.25" customHeight="1" x14ac:dyDescent="0.2">
      <c r="A565" s="278" t="s">
        <v>754</v>
      </c>
      <c r="B565" s="279"/>
      <c r="C565" s="243" t="s">
        <v>61</v>
      </c>
      <c r="D565" s="243" t="s">
        <v>65</v>
      </c>
      <c r="E565" s="249" t="s">
        <v>465</v>
      </c>
      <c r="F565" s="250"/>
      <c r="G565" s="245">
        <v>4500000</v>
      </c>
      <c r="H565" s="246">
        <v>4500000</v>
      </c>
      <c r="I565" s="247">
        <v>0</v>
      </c>
      <c r="J565" s="247">
        <v>4500000</v>
      </c>
      <c r="K565" s="247">
        <v>4500000</v>
      </c>
      <c r="L565" s="247">
        <v>0</v>
      </c>
      <c r="M565" s="247">
        <v>4500000</v>
      </c>
      <c r="N565" s="247">
        <v>4500000</v>
      </c>
      <c r="O565" s="248">
        <v>0</v>
      </c>
    </row>
    <row r="566" spans="1:15" ht="23.25" customHeight="1" x14ac:dyDescent="0.2">
      <c r="A566" s="278" t="s">
        <v>663</v>
      </c>
      <c r="B566" s="279"/>
      <c r="C566" s="243" t="s">
        <v>61</v>
      </c>
      <c r="D566" s="243" t="s">
        <v>65</v>
      </c>
      <c r="E566" s="249" t="s">
        <v>664</v>
      </c>
      <c r="F566" s="250"/>
      <c r="G566" s="245">
        <v>4500000</v>
      </c>
      <c r="H566" s="246">
        <v>4500000</v>
      </c>
      <c r="I566" s="247">
        <v>0</v>
      </c>
      <c r="J566" s="247">
        <v>4500000</v>
      </c>
      <c r="K566" s="247">
        <v>4500000</v>
      </c>
      <c r="L566" s="247">
        <v>0</v>
      </c>
      <c r="M566" s="247">
        <v>4500000</v>
      </c>
      <c r="N566" s="247">
        <v>4500000</v>
      </c>
      <c r="O566" s="248">
        <v>0</v>
      </c>
    </row>
    <row r="567" spans="1:15" ht="23.25" customHeight="1" x14ac:dyDescent="0.2">
      <c r="A567" s="278" t="s">
        <v>273</v>
      </c>
      <c r="B567" s="279"/>
      <c r="C567" s="243" t="s">
        <v>61</v>
      </c>
      <c r="D567" s="243" t="s">
        <v>65</v>
      </c>
      <c r="E567" s="249" t="s">
        <v>664</v>
      </c>
      <c r="F567" s="249" t="s">
        <v>94</v>
      </c>
      <c r="G567" s="245">
        <v>4500000</v>
      </c>
      <c r="H567" s="246">
        <v>4500000</v>
      </c>
      <c r="I567" s="247">
        <v>0</v>
      </c>
      <c r="J567" s="247">
        <v>4500000</v>
      </c>
      <c r="K567" s="247">
        <v>4500000</v>
      </c>
      <c r="L567" s="247">
        <v>0</v>
      </c>
      <c r="M567" s="247">
        <v>4500000</v>
      </c>
      <c r="N567" s="247">
        <v>4500000</v>
      </c>
      <c r="O567" s="248">
        <v>0</v>
      </c>
    </row>
    <row r="568" spans="1:15" ht="23.25" customHeight="1" x14ac:dyDescent="0.2">
      <c r="A568" s="278" t="s">
        <v>187</v>
      </c>
      <c r="B568" s="279"/>
      <c r="C568" s="243" t="s">
        <v>61</v>
      </c>
      <c r="D568" s="243" t="s">
        <v>65</v>
      </c>
      <c r="E568" s="249" t="s">
        <v>664</v>
      </c>
      <c r="F568" s="249" t="s">
        <v>58</v>
      </c>
      <c r="G568" s="245">
        <v>4500000</v>
      </c>
      <c r="H568" s="246">
        <v>4500000</v>
      </c>
      <c r="I568" s="247">
        <v>0</v>
      </c>
      <c r="J568" s="247">
        <v>4500000</v>
      </c>
      <c r="K568" s="247">
        <v>4500000</v>
      </c>
      <c r="L568" s="247">
        <v>0</v>
      </c>
      <c r="M568" s="247">
        <v>4500000</v>
      </c>
      <c r="N568" s="247">
        <v>4500000</v>
      </c>
      <c r="O568" s="248">
        <v>0</v>
      </c>
    </row>
    <row r="569" spans="1:15" ht="15" customHeight="1" x14ac:dyDescent="0.2">
      <c r="A569" s="278" t="s">
        <v>466</v>
      </c>
      <c r="B569" s="279"/>
      <c r="C569" s="243" t="s">
        <v>61</v>
      </c>
      <c r="D569" s="243" t="s">
        <v>65</v>
      </c>
      <c r="E569" s="243" t="s">
        <v>467</v>
      </c>
      <c r="F569" s="243"/>
      <c r="G569" s="245">
        <v>149000000</v>
      </c>
      <c r="H569" s="246">
        <v>149000000</v>
      </c>
      <c r="I569" s="247">
        <v>0</v>
      </c>
      <c r="J569" s="247">
        <v>150000000</v>
      </c>
      <c r="K569" s="247">
        <v>150000000</v>
      </c>
      <c r="L569" s="247">
        <v>0</v>
      </c>
      <c r="M569" s="247">
        <v>150000000</v>
      </c>
      <c r="N569" s="247">
        <v>150000000</v>
      </c>
      <c r="O569" s="248">
        <v>0</v>
      </c>
    </row>
    <row r="570" spans="1:15" ht="23.25" customHeight="1" x14ac:dyDescent="0.2">
      <c r="A570" s="278" t="s">
        <v>833</v>
      </c>
      <c r="B570" s="279"/>
      <c r="C570" s="243" t="s">
        <v>61</v>
      </c>
      <c r="D570" s="243" t="s">
        <v>65</v>
      </c>
      <c r="E570" s="249" t="s">
        <v>665</v>
      </c>
      <c r="F570" s="249"/>
      <c r="G570" s="245">
        <v>149000000</v>
      </c>
      <c r="H570" s="246">
        <v>149000000</v>
      </c>
      <c r="I570" s="247">
        <v>0</v>
      </c>
      <c r="J570" s="247">
        <v>150000000</v>
      </c>
      <c r="K570" s="247">
        <v>150000000</v>
      </c>
      <c r="L570" s="247">
        <v>0</v>
      </c>
      <c r="M570" s="247">
        <v>150000000</v>
      </c>
      <c r="N570" s="247">
        <v>150000000</v>
      </c>
      <c r="O570" s="248">
        <v>0</v>
      </c>
    </row>
    <row r="571" spans="1:15" ht="34.5" customHeight="1" x14ac:dyDescent="0.2">
      <c r="A571" s="278" t="s">
        <v>834</v>
      </c>
      <c r="B571" s="279"/>
      <c r="C571" s="243" t="s">
        <v>61</v>
      </c>
      <c r="D571" s="243" t="s">
        <v>65</v>
      </c>
      <c r="E571" s="249" t="s">
        <v>835</v>
      </c>
      <c r="F571" s="250"/>
      <c r="G571" s="245">
        <v>149000000</v>
      </c>
      <c r="H571" s="246">
        <v>149000000</v>
      </c>
      <c r="I571" s="247">
        <v>0</v>
      </c>
      <c r="J571" s="247">
        <v>150000000</v>
      </c>
      <c r="K571" s="247">
        <v>150000000</v>
      </c>
      <c r="L571" s="247">
        <v>0</v>
      </c>
      <c r="M571" s="247">
        <v>150000000</v>
      </c>
      <c r="N571" s="247">
        <v>150000000</v>
      </c>
      <c r="O571" s="248">
        <v>0</v>
      </c>
    </row>
    <row r="572" spans="1:15" ht="23.25" customHeight="1" x14ac:dyDescent="0.2">
      <c r="A572" s="278" t="s">
        <v>1175</v>
      </c>
      <c r="B572" s="279"/>
      <c r="C572" s="243" t="s">
        <v>61</v>
      </c>
      <c r="D572" s="243" t="s">
        <v>65</v>
      </c>
      <c r="E572" s="249" t="s">
        <v>836</v>
      </c>
      <c r="F572" s="250"/>
      <c r="G572" s="245">
        <v>149000000</v>
      </c>
      <c r="H572" s="246">
        <v>149000000</v>
      </c>
      <c r="I572" s="247">
        <v>0</v>
      </c>
      <c r="J572" s="247">
        <v>150000000</v>
      </c>
      <c r="K572" s="247">
        <v>150000000</v>
      </c>
      <c r="L572" s="247">
        <v>0</v>
      </c>
      <c r="M572" s="247">
        <v>150000000</v>
      </c>
      <c r="N572" s="247">
        <v>150000000</v>
      </c>
      <c r="O572" s="248">
        <v>0</v>
      </c>
    </row>
    <row r="573" spans="1:15" ht="23.25" customHeight="1" x14ac:dyDescent="0.2">
      <c r="A573" s="278" t="s">
        <v>273</v>
      </c>
      <c r="B573" s="279"/>
      <c r="C573" s="243" t="s">
        <v>61</v>
      </c>
      <c r="D573" s="243" t="s">
        <v>65</v>
      </c>
      <c r="E573" s="249" t="s">
        <v>836</v>
      </c>
      <c r="F573" s="249" t="s">
        <v>94</v>
      </c>
      <c r="G573" s="245">
        <v>144519607.75</v>
      </c>
      <c r="H573" s="246">
        <v>144519607.75</v>
      </c>
      <c r="I573" s="247">
        <v>0</v>
      </c>
      <c r="J573" s="247">
        <v>150000000</v>
      </c>
      <c r="K573" s="247">
        <v>150000000</v>
      </c>
      <c r="L573" s="247">
        <v>0</v>
      </c>
      <c r="M573" s="247">
        <v>150000000</v>
      </c>
      <c r="N573" s="247">
        <v>150000000</v>
      </c>
      <c r="O573" s="248">
        <v>0</v>
      </c>
    </row>
    <row r="574" spans="1:15" ht="23.25" customHeight="1" x14ac:dyDescent="0.2">
      <c r="A574" s="278" t="s">
        <v>187</v>
      </c>
      <c r="B574" s="279"/>
      <c r="C574" s="243" t="s">
        <v>61</v>
      </c>
      <c r="D574" s="243" t="s">
        <v>65</v>
      </c>
      <c r="E574" s="249" t="s">
        <v>836</v>
      </c>
      <c r="F574" s="249" t="s">
        <v>58</v>
      </c>
      <c r="G574" s="245">
        <v>144519607.75</v>
      </c>
      <c r="H574" s="246">
        <v>144519607.75</v>
      </c>
      <c r="I574" s="247">
        <v>0</v>
      </c>
      <c r="J574" s="247">
        <v>150000000</v>
      </c>
      <c r="K574" s="247">
        <v>150000000</v>
      </c>
      <c r="L574" s="247">
        <v>0</v>
      </c>
      <c r="M574" s="247">
        <v>150000000</v>
      </c>
      <c r="N574" s="247">
        <v>150000000</v>
      </c>
      <c r="O574" s="248">
        <v>0</v>
      </c>
    </row>
    <row r="575" spans="1:15" ht="23.25" customHeight="1" x14ac:dyDescent="0.2">
      <c r="A575" s="278" t="s">
        <v>85</v>
      </c>
      <c r="B575" s="279"/>
      <c r="C575" s="243" t="s">
        <v>61</v>
      </c>
      <c r="D575" s="243" t="s">
        <v>65</v>
      </c>
      <c r="E575" s="249" t="s">
        <v>836</v>
      </c>
      <c r="F575" s="249" t="s">
        <v>84</v>
      </c>
      <c r="G575" s="245">
        <v>4480392.25</v>
      </c>
      <c r="H575" s="246">
        <v>4480392.25</v>
      </c>
      <c r="I575" s="247">
        <v>0</v>
      </c>
      <c r="J575" s="247">
        <v>0</v>
      </c>
      <c r="K575" s="247">
        <v>0</v>
      </c>
      <c r="L575" s="247">
        <v>0</v>
      </c>
      <c r="M575" s="247">
        <v>0</v>
      </c>
      <c r="N575" s="247">
        <v>0</v>
      </c>
      <c r="O575" s="248">
        <v>0</v>
      </c>
    </row>
    <row r="576" spans="1:15" ht="15" customHeight="1" x14ac:dyDescent="0.2">
      <c r="A576" s="278" t="s">
        <v>49</v>
      </c>
      <c r="B576" s="279"/>
      <c r="C576" s="243" t="s">
        <v>61</v>
      </c>
      <c r="D576" s="243" t="s">
        <v>65</v>
      </c>
      <c r="E576" s="249" t="s">
        <v>836</v>
      </c>
      <c r="F576" s="249" t="s">
        <v>116</v>
      </c>
      <c r="G576" s="245">
        <v>4480392.25</v>
      </c>
      <c r="H576" s="246">
        <v>4480392.25</v>
      </c>
      <c r="I576" s="247">
        <v>0</v>
      </c>
      <c r="J576" s="247">
        <v>0</v>
      </c>
      <c r="K576" s="247">
        <v>0</v>
      </c>
      <c r="L576" s="247">
        <v>0</v>
      </c>
      <c r="M576" s="247">
        <v>0</v>
      </c>
      <c r="N576" s="247">
        <v>0</v>
      </c>
      <c r="O576" s="248">
        <v>0</v>
      </c>
    </row>
    <row r="577" spans="1:15" ht="23.25" customHeight="1" x14ac:dyDescent="0.2">
      <c r="A577" s="278" t="s">
        <v>932</v>
      </c>
      <c r="B577" s="279"/>
      <c r="C577" s="243" t="s">
        <v>61</v>
      </c>
      <c r="D577" s="243" t="s">
        <v>65</v>
      </c>
      <c r="E577" s="243" t="s">
        <v>389</v>
      </c>
      <c r="F577" s="243"/>
      <c r="G577" s="245">
        <v>121023170</v>
      </c>
      <c r="H577" s="246">
        <v>121023170</v>
      </c>
      <c r="I577" s="247">
        <v>0</v>
      </c>
      <c r="J577" s="247">
        <v>146361185</v>
      </c>
      <c r="K577" s="247">
        <v>146361185</v>
      </c>
      <c r="L577" s="247">
        <v>0</v>
      </c>
      <c r="M577" s="247">
        <v>143509185</v>
      </c>
      <c r="N577" s="247">
        <v>143509185</v>
      </c>
      <c r="O577" s="248">
        <v>0</v>
      </c>
    </row>
    <row r="578" spans="1:15" ht="23.25" customHeight="1" x14ac:dyDescent="0.2">
      <c r="A578" s="278" t="s">
        <v>405</v>
      </c>
      <c r="B578" s="279"/>
      <c r="C578" s="243" t="s">
        <v>61</v>
      </c>
      <c r="D578" s="243" t="s">
        <v>65</v>
      </c>
      <c r="E578" s="249" t="s">
        <v>406</v>
      </c>
      <c r="F578" s="249"/>
      <c r="G578" s="245">
        <v>121023170</v>
      </c>
      <c r="H578" s="246">
        <v>121023170</v>
      </c>
      <c r="I578" s="247">
        <v>0</v>
      </c>
      <c r="J578" s="247">
        <v>146361185</v>
      </c>
      <c r="K578" s="247">
        <v>146361185</v>
      </c>
      <c r="L578" s="247">
        <v>0</v>
      </c>
      <c r="M578" s="247">
        <v>143509185</v>
      </c>
      <c r="N578" s="247">
        <v>143509185</v>
      </c>
      <c r="O578" s="248">
        <v>0</v>
      </c>
    </row>
    <row r="579" spans="1:15" ht="15" customHeight="1" x14ac:dyDescent="0.2">
      <c r="A579" s="278" t="s">
        <v>828</v>
      </c>
      <c r="B579" s="279"/>
      <c r="C579" s="243" t="s">
        <v>61</v>
      </c>
      <c r="D579" s="243" t="s">
        <v>65</v>
      </c>
      <c r="E579" s="249" t="s">
        <v>458</v>
      </c>
      <c r="F579" s="250"/>
      <c r="G579" s="245">
        <v>121023170</v>
      </c>
      <c r="H579" s="246">
        <v>121023170</v>
      </c>
      <c r="I579" s="247">
        <v>0</v>
      </c>
      <c r="J579" s="247">
        <v>146361185</v>
      </c>
      <c r="K579" s="247">
        <v>146361185</v>
      </c>
      <c r="L579" s="247">
        <v>0</v>
      </c>
      <c r="M579" s="247">
        <v>143509185</v>
      </c>
      <c r="N579" s="247">
        <v>143509185</v>
      </c>
      <c r="O579" s="248">
        <v>0</v>
      </c>
    </row>
    <row r="580" spans="1:15" ht="15" customHeight="1" x14ac:dyDescent="0.2">
      <c r="A580" s="278" t="s">
        <v>837</v>
      </c>
      <c r="B580" s="279"/>
      <c r="C580" s="243" t="s">
        <v>61</v>
      </c>
      <c r="D580" s="243" t="s">
        <v>65</v>
      </c>
      <c r="E580" s="249" t="s">
        <v>838</v>
      </c>
      <c r="F580" s="250"/>
      <c r="G580" s="245">
        <v>12180000</v>
      </c>
      <c r="H580" s="246">
        <v>12180000</v>
      </c>
      <c r="I580" s="247">
        <v>0</v>
      </c>
      <c r="J580" s="247">
        <v>27310000</v>
      </c>
      <c r="K580" s="247">
        <v>27310000</v>
      </c>
      <c r="L580" s="247">
        <v>0</v>
      </c>
      <c r="M580" s="247">
        <v>28790000</v>
      </c>
      <c r="N580" s="247">
        <v>28790000</v>
      </c>
      <c r="O580" s="248">
        <v>0</v>
      </c>
    </row>
    <row r="581" spans="1:15" ht="23.25" customHeight="1" x14ac:dyDescent="0.2">
      <c r="A581" s="278" t="s">
        <v>273</v>
      </c>
      <c r="B581" s="279"/>
      <c r="C581" s="243" t="s">
        <v>61</v>
      </c>
      <c r="D581" s="243" t="s">
        <v>65</v>
      </c>
      <c r="E581" s="249" t="s">
        <v>838</v>
      </c>
      <c r="F581" s="249" t="s">
        <v>94</v>
      </c>
      <c r="G581" s="245">
        <v>12180000</v>
      </c>
      <c r="H581" s="246">
        <v>12180000</v>
      </c>
      <c r="I581" s="247">
        <v>0</v>
      </c>
      <c r="J581" s="247">
        <v>27310000</v>
      </c>
      <c r="K581" s="247">
        <v>27310000</v>
      </c>
      <c r="L581" s="247">
        <v>0</v>
      </c>
      <c r="M581" s="247">
        <v>28790000</v>
      </c>
      <c r="N581" s="247">
        <v>28790000</v>
      </c>
      <c r="O581" s="248">
        <v>0</v>
      </c>
    </row>
    <row r="582" spans="1:15" ht="23.25" customHeight="1" x14ac:dyDescent="0.2">
      <c r="A582" s="278" t="s">
        <v>187</v>
      </c>
      <c r="B582" s="279"/>
      <c r="C582" s="243" t="s">
        <v>61</v>
      </c>
      <c r="D582" s="243" t="s">
        <v>65</v>
      </c>
      <c r="E582" s="249" t="s">
        <v>838</v>
      </c>
      <c r="F582" s="249" t="s">
        <v>58</v>
      </c>
      <c r="G582" s="245">
        <v>12180000</v>
      </c>
      <c r="H582" s="246">
        <v>12180000</v>
      </c>
      <c r="I582" s="247">
        <v>0</v>
      </c>
      <c r="J582" s="247">
        <v>27310000</v>
      </c>
      <c r="K582" s="247">
        <v>27310000</v>
      </c>
      <c r="L582" s="247">
        <v>0</v>
      </c>
      <c r="M582" s="247">
        <v>28790000</v>
      </c>
      <c r="N582" s="247">
        <v>28790000</v>
      </c>
      <c r="O582" s="248">
        <v>0</v>
      </c>
    </row>
    <row r="583" spans="1:15" ht="23.25" customHeight="1" x14ac:dyDescent="0.2">
      <c r="A583" s="278" t="s">
        <v>459</v>
      </c>
      <c r="B583" s="279"/>
      <c r="C583" s="243" t="s">
        <v>61</v>
      </c>
      <c r="D583" s="243" t="s">
        <v>65</v>
      </c>
      <c r="E583" s="249" t="s">
        <v>460</v>
      </c>
      <c r="F583" s="250"/>
      <c r="G583" s="245">
        <v>108843170</v>
      </c>
      <c r="H583" s="246">
        <v>108843170</v>
      </c>
      <c r="I583" s="247">
        <v>0</v>
      </c>
      <c r="J583" s="247">
        <v>119051185</v>
      </c>
      <c r="K583" s="247">
        <v>119051185</v>
      </c>
      <c r="L583" s="247">
        <v>0</v>
      </c>
      <c r="M583" s="247">
        <v>114719185</v>
      </c>
      <c r="N583" s="247">
        <v>114719185</v>
      </c>
      <c r="O583" s="248">
        <v>0</v>
      </c>
    </row>
    <row r="584" spans="1:15" ht="45.75" customHeight="1" x14ac:dyDescent="0.2">
      <c r="A584" s="278" t="s">
        <v>291</v>
      </c>
      <c r="B584" s="279"/>
      <c r="C584" s="243" t="s">
        <v>61</v>
      </c>
      <c r="D584" s="243" t="s">
        <v>65</v>
      </c>
      <c r="E584" s="249" t="s">
        <v>460</v>
      </c>
      <c r="F584" s="249" t="s">
        <v>195</v>
      </c>
      <c r="G584" s="245">
        <v>82816185</v>
      </c>
      <c r="H584" s="246">
        <v>82816185</v>
      </c>
      <c r="I584" s="247">
        <v>0</v>
      </c>
      <c r="J584" s="247">
        <v>82816185</v>
      </c>
      <c r="K584" s="247">
        <v>82816185</v>
      </c>
      <c r="L584" s="247">
        <v>0</v>
      </c>
      <c r="M584" s="247">
        <v>82816185</v>
      </c>
      <c r="N584" s="247">
        <v>82816185</v>
      </c>
      <c r="O584" s="248">
        <v>0</v>
      </c>
    </row>
    <row r="585" spans="1:15" ht="15" customHeight="1" x14ac:dyDescent="0.2">
      <c r="A585" s="278" t="s">
        <v>248</v>
      </c>
      <c r="B585" s="279"/>
      <c r="C585" s="243" t="s">
        <v>61</v>
      </c>
      <c r="D585" s="243" t="s">
        <v>65</v>
      </c>
      <c r="E585" s="249" t="s">
        <v>460</v>
      </c>
      <c r="F585" s="249" t="s">
        <v>249</v>
      </c>
      <c r="G585" s="245">
        <v>82816185</v>
      </c>
      <c r="H585" s="246">
        <v>82816185</v>
      </c>
      <c r="I585" s="247">
        <v>0</v>
      </c>
      <c r="J585" s="247">
        <v>82816185</v>
      </c>
      <c r="K585" s="247">
        <v>82816185</v>
      </c>
      <c r="L585" s="247">
        <v>0</v>
      </c>
      <c r="M585" s="247">
        <v>82816185</v>
      </c>
      <c r="N585" s="247">
        <v>82816185</v>
      </c>
      <c r="O585" s="248">
        <v>0</v>
      </c>
    </row>
    <row r="586" spans="1:15" ht="23.25" customHeight="1" x14ac:dyDescent="0.2">
      <c r="A586" s="278" t="s">
        <v>273</v>
      </c>
      <c r="B586" s="279"/>
      <c r="C586" s="243" t="s">
        <v>61</v>
      </c>
      <c r="D586" s="243" t="s">
        <v>65</v>
      </c>
      <c r="E586" s="249" t="s">
        <v>460</v>
      </c>
      <c r="F586" s="249" t="s">
        <v>94</v>
      </c>
      <c r="G586" s="245">
        <v>25857000</v>
      </c>
      <c r="H586" s="246">
        <v>25857000</v>
      </c>
      <c r="I586" s="247">
        <v>0</v>
      </c>
      <c r="J586" s="247">
        <v>36065000</v>
      </c>
      <c r="K586" s="247">
        <v>36065000</v>
      </c>
      <c r="L586" s="247">
        <v>0</v>
      </c>
      <c r="M586" s="247">
        <v>31733000</v>
      </c>
      <c r="N586" s="247">
        <v>31733000</v>
      </c>
      <c r="O586" s="248">
        <v>0</v>
      </c>
    </row>
    <row r="587" spans="1:15" ht="23.25" customHeight="1" x14ac:dyDescent="0.2">
      <c r="A587" s="278" t="s">
        <v>187</v>
      </c>
      <c r="B587" s="279"/>
      <c r="C587" s="243" t="s">
        <v>61</v>
      </c>
      <c r="D587" s="243" t="s">
        <v>65</v>
      </c>
      <c r="E587" s="249" t="s">
        <v>460</v>
      </c>
      <c r="F587" s="249" t="s">
        <v>58</v>
      </c>
      <c r="G587" s="245">
        <v>25857000</v>
      </c>
      <c r="H587" s="246">
        <v>25857000</v>
      </c>
      <c r="I587" s="247">
        <v>0</v>
      </c>
      <c r="J587" s="247">
        <v>36065000</v>
      </c>
      <c r="K587" s="247">
        <v>36065000</v>
      </c>
      <c r="L587" s="247">
        <v>0</v>
      </c>
      <c r="M587" s="247">
        <v>31733000</v>
      </c>
      <c r="N587" s="247">
        <v>31733000</v>
      </c>
      <c r="O587" s="248">
        <v>0</v>
      </c>
    </row>
    <row r="588" spans="1:15" ht="15" customHeight="1" x14ac:dyDescent="0.2">
      <c r="A588" s="278" t="s">
        <v>200</v>
      </c>
      <c r="B588" s="279"/>
      <c r="C588" s="243" t="s">
        <v>61</v>
      </c>
      <c r="D588" s="243" t="s">
        <v>65</v>
      </c>
      <c r="E588" s="249" t="s">
        <v>460</v>
      </c>
      <c r="F588" s="249" t="s">
        <v>201</v>
      </c>
      <c r="G588" s="245">
        <v>169985</v>
      </c>
      <c r="H588" s="246">
        <v>169985</v>
      </c>
      <c r="I588" s="247">
        <v>0</v>
      </c>
      <c r="J588" s="247">
        <v>170000</v>
      </c>
      <c r="K588" s="247">
        <v>170000</v>
      </c>
      <c r="L588" s="247">
        <v>0</v>
      </c>
      <c r="M588" s="247">
        <v>170000</v>
      </c>
      <c r="N588" s="247">
        <v>170000</v>
      </c>
      <c r="O588" s="248">
        <v>0</v>
      </c>
    </row>
    <row r="589" spans="1:15" ht="15" customHeight="1" x14ac:dyDescent="0.2">
      <c r="A589" s="278" t="s">
        <v>73</v>
      </c>
      <c r="B589" s="279"/>
      <c r="C589" s="243" t="s">
        <v>61</v>
      </c>
      <c r="D589" s="243" t="s">
        <v>65</v>
      </c>
      <c r="E589" s="249" t="s">
        <v>460</v>
      </c>
      <c r="F589" s="249" t="s">
        <v>74</v>
      </c>
      <c r="G589" s="245">
        <v>169985</v>
      </c>
      <c r="H589" s="246">
        <v>169985</v>
      </c>
      <c r="I589" s="247">
        <v>0</v>
      </c>
      <c r="J589" s="247">
        <v>170000</v>
      </c>
      <c r="K589" s="247">
        <v>170000</v>
      </c>
      <c r="L589" s="247">
        <v>0</v>
      </c>
      <c r="M589" s="247">
        <v>170000</v>
      </c>
      <c r="N589" s="247">
        <v>170000</v>
      </c>
      <c r="O589" s="248">
        <v>0</v>
      </c>
    </row>
    <row r="590" spans="1:15" ht="34.5" customHeight="1" x14ac:dyDescent="0.2">
      <c r="A590" s="278" t="s">
        <v>364</v>
      </c>
      <c r="B590" s="279"/>
      <c r="C590" s="243" t="s">
        <v>61</v>
      </c>
      <c r="D590" s="243" t="s">
        <v>65</v>
      </c>
      <c r="E590" s="243" t="s">
        <v>365</v>
      </c>
      <c r="F590" s="243"/>
      <c r="G590" s="245">
        <v>6929200</v>
      </c>
      <c r="H590" s="246">
        <v>6929200</v>
      </c>
      <c r="I590" s="247">
        <v>0</v>
      </c>
      <c r="J590" s="247">
        <v>6929200</v>
      </c>
      <c r="K590" s="247">
        <v>6929200</v>
      </c>
      <c r="L590" s="247">
        <v>0</v>
      </c>
      <c r="M590" s="247">
        <v>6929200</v>
      </c>
      <c r="N590" s="247">
        <v>6929200</v>
      </c>
      <c r="O590" s="248">
        <v>0</v>
      </c>
    </row>
    <row r="591" spans="1:15" ht="45.75" customHeight="1" x14ac:dyDescent="0.2">
      <c r="A591" s="278" t="s">
        <v>1159</v>
      </c>
      <c r="B591" s="279"/>
      <c r="C591" s="243" t="s">
        <v>61</v>
      </c>
      <c r="D591" s="243" t="s">
        <v>65</v>
      </c>
      <c r="E591" s="249" t="s">
        <v>366</v>
      </c>
      <c r="F591" s="249"/>
      <c r="G591" s="245">
        <v>6929200</v>
      </c>
      <c r="H591" s="246">
        <v>6929200</v>
      </c>
      <c r="I591" s="247">
        <v>0</v>
      </c>
      <c r="J591" s="247">
        <v>6929200</v>
      </c>
      <c r="K591" s="247">
        <v>6929200</v>
      </c>
      <c r="L591" s="247">
        <v>0</v>
      </c>
      <c r="M591" s="247">
        <v>6929200</v>
      </c>
      <c r="N591" s="247">
        <v>6929200</v>
      </c>
      <c r="O591" s="248">
        <v>0</v>
      </c>
    </row>
    <row r="592" spans="1:15" ht="23.25" customHeight="1" x14ac:dyDescent="0.2">
      <c r="A592" s="278" t="s">
        <v>370</v>
      </c>
      <c r="B592" s="279"/>
      <c r="C592" s="243" t="s">
        <v>61</v>
      </c>
      <c r="D592" s="243" t="s">
        <v>65</v>
      </c>
      <c r="E592" s="249" t="s">
        <v>371</v>
      </c>
      <c r="F592" s="250"/>
      <c r="G592" s="245">
        <v>6929200</v>
      </c>
      <c r="H592" s="246">
        <v>6929200</v>
      </c>
      <c r="I592" s="247">
        <v>0</v>
      </c>
      <c r="J592" s="247">
        <v>6929200</v>
      </c>
      <c r="K592" s="247">
        <v>6929200</v>
      </c>
      <c r="L592" s="247">
        <v>0</v>
      </c>
      <c r="M592" s="247">
        <v>6929200</v>
      </c>
      <c r="N592" s="247">
        <v>6929200</v>
      </c>
      <c r="O592" s="248">
        <v>0</v>
      </c>
    </row>
    <row r="593" spans="1:15" ht="45.75" customHeight="1" x14ac:dyDescent="0.2">
      <c r="A593" s="278" t="s">
        <v>372</v>
      </c>
      <c r="B593" s="279"/>
      <c r="C593" s="243" t="s">
        <v>61</v>
      </c>
      <c r="D593" s="243" t="s">
        <v>65</v>
      </c>
      <c r="E593" s="249" t="s">
        <v>373</v>
      </c>
      <c r="F593" s="250"/>
      <c r="G593" s="245">
        <v>6929200</v>
      </c>
      <c r="H593" s="246">
        <v>6929200</v>
      </c>
      <c r="I593" s="247">
        <v>0</v>
      </c>
      <c r="J593" s="247">
        <v>6929200</v>
      </c>
      <c r="K593" s="247">
        <v>6929200</v>
      </c>
      <c r="L593" s="247">
        <v>0</v>
      </c>
      <c r="M593" s="247">
        <v>6929200</v>
      </c>
      <c r="N593" s="247">
        <v>6929200</v>
      </c>
      <c r="O593" s="248">
        <v>0</v>
      </c>
    </row>
    <row r="594" spans="1:15" ht="45.75" customHeight="1" x14ac:dyDescent="0.2">
      <c r="A594" s="278" t="s">
        <v>291</v>
      </c>
      <c r="B594" s="279"/>
      <c r="C594" s="243" t="s">
        <v>61</v>
      </c>
      <c r="D594" s="243" t="s">
        <v>65</v>
      </c>
      <c r="E594" s="249" t="s">
        <v>373</v>
      </c>
      <c r="F594" s="249" t="s">
        <v>195</v>
      </c>
      <c r="G594" s="245">
        <v>4713188.29</v>
      </c>
      <c r="H594" s="246">
        <v>4713188.29</v>
      </c>
      <c r="I594" s="247">
        <v>0</v>
      </c>
      <c r="J594" s="247">
        <v>5435686</v>
      </c>
      <c r="K594" s="247">
        <v>5435686</v>
      </c>
      <c r="L594" s="247">
        <v>0</v>
      </c>
      <c r="M594" s="247">
        <v>5435686</v>
      </c>
      <c r="N594" s="247">
        <v>5435686</v>
      </c>
      <c r="O594" s="248">
        <v>0</v>
      </c>
    </row>
    <row r="595" spans="1:15" ht="15" customHeight="1" x14ac:dyDescent="0.2">
      <c r="A595" s="278" t="s">
        <v>248</v>
      </c>
      <c r="B595" s="279"/>
      <c r="C595" s="243" t="s">
        <v>61</v>
      </c>
      <c r="D595" s="243" t="s">
        <v>65</v>
      </c>
      <c r="E595" s="249" t="s">
        <v>373</v>
      </c>
      <c r="F595" s="249" t="s">
        <v>249</v>
      </c>
      <c r="G595" s="245">
        <v>4713188.29</v>
      </c>
      <c r="H595" s="246">
        <v>4713188.29</v>
      </c>
      <c r="I595" s="247">
        <v>0</v>
      </c>
      <c r="J595" s="247">
        <v>5435686</v>
      </c>
      <c r="K595" s="247">
        <v>5435686</v>
      </c>
      <c r="L595" s="247">
        <v>0</v>
      </c>
      <c r="M595" s="247">
        <v>5435686</v>
      </c>
      <c r="N595" s="247">
        <v>5435686</v>
      </c>
      <c r="O595" s="248">
        <v>0</v>
      </c>
    </row>
    <row r="596" spans="1:15" ht="23.25" customHeight="1" x14ac:dyDescent="0.2">
      <c r="A596" s="278" t="s">
        <v>273</v>
      </c>
      <c r="B596" s="279"/>
      <c r="C596" s="243" t="s">
        <v>61</v>
      </c>
      <c r="D596" s="243" t="s">
        <v>65</v>
      </c>
      <c r="E596" s="249" t="s">
        <v>373</v>
      </c>
      <c r="F596" s="249" t="s">
        <v>94</v>
      </c>
      <c r="G596" s="245">
        <v>1483364</v>
      </c>
      <c r="H596" s="246">
        <v>1483364</v>
      </c>
      <c r="I596" s="247">
        <v>0</v>
      </c>
      <c r="J596" s="247">
        <v>1484014</v>
      </c>
      <c r="K596" s="247">
        <v>1484014</v>
      </c>
      <c r="L596" s="247">
        <v>0</v>
      </c>
      <c r="M596" s="247">
        <v>1484014</v>
      </c>
      <c r="N596" s="247">
        <v>1484014</v>
      </c>
      <c r="O596" s="248">
        <v>0</v>
      </c>
    </row>
    <row r="597" spans="1:15" ht="23.25" customHeight="1" x14ac:dyDescent="0.2">
      <c r="A597" s="278" t="s">
        <v>187</v>
      </c>
      <c r="B597" s="279"/>
      <c r="C597" s="243" t="s">
        <v>61</v>
      </c>
      <c r="D597" s="243" t="s">
        <v>65</v>
      </c>
      <c r="E597" s="249" t="s">
        <v>373</v>
      </c>
      <c r="F597" s="249" t="s">
        <v>58</v>
      </c>
      <c r="G597" s="245">
        <v>1483364</v>
      </c>
      <c r="H597" s="246">
        <v>1483364</v>
      </c>
      <c r="I597" s="247">
        <v>0</v>
      </c>
      <c r="J597" s="247">
        <v>1484014</v>
      </c>
      <c r="K597" s="247">
        <v>1484014</v>
      </c>
      <c r="L597" s="247">
        <v>0</v>
      </c>
      <c r="M597" s="247">
        <v>1484014</v>
      </c>
      <c r="N597" s="247">
        <v>1484014</v>
      </c>
      <c r="O597" s="248">
        <v>0</v>
      </c>
    </row>
    <row r="598" spans="1:15" ht="23.25" customHeight="1" x14ac:dyDescent="0.2">
      <c r="A598" s="278" t="s">
        <v>85</v>
      </c>
      <c r="B598" s="279"/>
      <c r="C598" s="243" t="s">
        <v>61</v>
      </c>
      <c r="D598" s="243" t="s">
        <v>65</v>
      </c>
      <c r="E598" s="249" t="s">
        <v>373</v>
      </c>
      <c r="F598" s="249" t="s">
        <v>84</v>
      </c>
      <c r="G598" s="245">
        <v>723147.71</v>
      </c>
      <c r="H598" s="246">
        <v>723147.71</v>
      </c>
      <c r="I598" s="247">
        <v>0</v>
      </c>
      <c r="J598" s="247">
        <v>0</v>
      </c>
      <c r="K598" s="247">
        <v>0</v>
      </c>
      <c r="L598" s="247">
        <v>0</v>
      </c>
      <c r="M598" s="247">
        <v>0</v>
      </c>
      <c r="N598" s="247">
        <v>0</v>
      </c>
      <c r="O598" s="248">
        <v>0</v>
      </c>
    </row>
    <row r="599" spans="1:15" ht="15" customHeight="1" x14ac:dyDescent="0.2">
      <c r="A599" s="278" t="s">
        <v>49</v>
      </c>
      <c r="B599" s="279"/>
      <c r="C599" s="243" t="s">
        <v>61</v>
      </c>
      <c r="D599" s="243" t="s">
        <v>65</v>
      </c>
      <c r="E599" s="249" t="s">
        <v>373</v>
      </c>
      <c r="F599" s="249" t="s">
        <v>116</v>
      </c>
      <c r="G599" s="245">
        <v>723147.71</v>
      </c>
      <c r="H599" s="246">
        <v>723147.71</v>
      </c>
      <c r="I599" s="247">
        <v>0</v>
      </c>
      <c r="J599" s="247">
        <v>0</v>
      </c>
      <c r="K599" s="247">
        <v>0</v>
      </c>
      <c r="L599" s="247">
        <v>0</v>
      </c>
      <c r="M599" s="247">
        <v>0</v>
      </c>
      <c r="N599" s="247">
        <v>0</v>
      </c>
      <c r="O599" s="248">
        <v>0</v>
      </c>
    </row>
    <row r="600" spans="1:15" ht="15" customHeight="1" x14ac:dyDescent="0.2">
      <c r="A600" s="278" t="s">
        <v>200</v>
      </c>
      <c r="B600" s="279"/>
      <c r="C600" s="243" t="s">
        <v>61</v>
      </c>
      <c r="D600" s="243" t="s">
        <v>65</v>
      </c>
      <c r="E600" s="249" t="s">
        <v>373</v>
      </c>
      <c r="F600" s="249" t="s">
        <v>201</v>
      </c>
      <c r="G600" s="245">
        <v>9500</v>
      </c>
      <c r="H600" s="246">
        <v>9500</v>
      </c>
      <c r="I600" s="247">
        <v>0</v>
      </c>
      <c r="J600" s="247">
        <v>9500</v>
      </c>
      <c r="K600" s="247">
        <v>9500</v>
      </c>
      <c r="L600" s="247">
        <v>0</v>
      </c>
      <c r="M600" s="247">
        <v>9500</v>
      </c>
      <c r="N600" s="247">
        <v>9500</v>
      </c>
      <c r="O600" s="248">
        <v>0</v>
      </c>
    </row>
    <row r="601" spans="1:15" ht="15" customHeight="1" x14ac:dyDescent="0.2">
      <c r="A601" s="278" t="s">
        <v>73</v>
      </c>
      <c r="B601" s="279"/>
      <c r="C601" s="243" t="s">
        <v>61</v>
      </c>
      <c r="D601" s="243" t="s">
        <v>65</v>
      </c>
      <c r="E601" s="249" t="s">
        <v>373</v>
      </c>
      <c r="F601" s="249" t="s">
        <v>74</v>
      </c>
      <c r="G601" s="245">
        <v>9500</v>
      </c>
      <c r="H601" s="246">
        <v>9500</v>
      </c>
      <c r="I601" s="247">
        <v>0</v>
      </c>
      <c r="J601" s="247">
        <v>9500</v>
      </c>
      <c r="K601" s="247">
        <v>9500</v>
      </c>
      <c r="L601" s="247">
        <v>0</v>
      </c>
      <c r="M601" s="247">
        <v>9500</v>
      </c>
      <c r="N601" s="247">
        <v>9500</v>
      </c>
      <c r="O601" s="248">
        <v>0</v>
      </c>
    </row>
    <row r="602" spans="1:15" ht="23.25" customHeight="1" x14ac:dyDescent="0.2">
      <c r="A602" s="278" t="s">
        <v>445</v>
      </c>
      <c r="B602" s="279"/>
      <c r="C602" s="243" t="s">
        <v>61</v>
      </c>
      <c r="D602" s="243" t="s">
        <v>65</v>
      </c>
      <c r="E602" s="243" t="s">
        <v>446</v>
      </c>
      <c r="F602" s="243"/>
      <c r="G602" s="245">
        <v>1673701493.97</v>
      </c>
      <c r="H602" s="246">
        <v>1673701493.97</v>
      </c>
      <c r="I602" s="247">
        <v>0</v>
      </c>
      <c r="J602" s="247">
        <v>1024399200</v>
      </c>
      <c r="K602" s="247">
        <v>1024399200</v>
      </c>
      <c r="L602" s="247">
        <v>0</v>
      </c>
      <c r="M602" s="247">
        <v>1054287800</v>
      </c>
      <c r="N602" s="247">
        <v>1054287800</v>
      </c>
      <c r="O602" s="248">
        <v>0</v>
      </c>
    </row>
    <row r="603" spans="1:15" ht="15" customHeight="1" x14ac:dyDescent="0.2">
      <c r="A603" s="278" t="s">
        <v>447</v>
      </c>
      <c r="B603" s="279"/>
      <c r="C603" s="243" t="s">
        <v>61</v>
      </c>
      <c r="D603" s="243" t="s">
        <v>65</v>
      </c>
      <c r="E603" s="249" t="s">
        <v>448</v>
      </c>
      <c r="F603" s="249"/>
      <c r="G603" s="245">
        <v>202926940</v>
      </c>
      <c r="H603" s="246">
        <v>202926940</v>
      </c>
      <c r="I603" s="247">
        <v>0</v>
      </c>
      <c r="J603" s="247">
        <v>42010400</v>
      </c>
      <c r="K603" s="247">
        <v>42010400</v>
      </c>
      <c r="L603" s="247">
        <v>0</v>
      </c>
      <c r="M603" s="247">
        <v>71120000</v>
      </c>
      <c r="N603" s="247">
        <v>71120000</v>
      </c>
      <c r="O603" s="248">
        <v>0</v>
      </c>
    </row>
    <row r="604" spans="1:15" ht="23.25" customHeight="1" x14ac:dyDescent="0.2">
      <c r="A604" s="278" t="s">
        <v>544</v>
      </c>
      <c r="B604" s="279"/>
      <c r="C604" s="243" t="s">
        <v>61</v>
      </c>
      <c r="D604" s="243" t="s">
        <v>65</v>
      </c>
      <c r="E604" s="249" t="s">
        <v>545</v>
      </c>
      <c r="F604" s="250"/>
      <c r="G604" s="245">
        <v>56120950</v>
      </c>
      <c r="H604" s="246">
        <v>56120950</v>
      </c>
      <c r="I604" s="247">
        <v>0</v>
      </c>
      <c r="J604" s="247">
        <v>37032000</v>
      </c>
      <c r="K604" s="247">
        <v>37032000</v>
      </c>
      <c r="L604" s="247">
        <v>0</v>
      </c>
      <c r="M604" s="247">
        <v>0</v>
      </c>
      <c r="N604" s="247">
        <v>0</v>
      </c>
      <c r="O604" s="248">
        <v>0</v>
      </c>
    </row>
    <row r="605" spans="1:15" ht="34.5" customHeight="1" x14ac:dyDescent="0.2">
      <c r="A605" s="278" t="s">
        <v>1248</v>
      </c>
      <c r="B605" s="279"/>
      <c r="C605" s="243" t="s">
        <v>61</v>
      </c>
      <c r="D605" s="243" t="s">
        <v>65</v>
      </c>
      <c r="E605" s="249" t="s">
        <v>1249</v>
      </c>
      <c r="F605" s="250"/>
      <c r="G605" s="245">
        <v>35142950</v>
      </c>
      <c r="H605" s="246">
        <v>35142950</v>
      </c>
      <c r="I605" s="247">
        <v>0</v>
      </c>
      <c r="J605" s="247">
        <v>0</v>
      </c>
      <c r="K605" s="247">
        <v>0</v>
      </c>
      <c r="L605" s="247">
        <v>0</v>
      </c>
      <c r="M605" s="247">
        <v>0</v>
      </c>
      <c r="N605" s="247">
        <v>0</v>
      </c>
      <c r="O605" s="248">
        <v>0</v>
      </c>
    </row>
    <row r="606" spans="1:15" ht="23.25" customHeight="1" x14ac:dyDescent="0.2">
      <c r="A606" s="278" t="s">
        <v>273</v>
      </c>
      <c r="B606" s="279"/>
      <c r="C606" s="243" t="s">
        <v>61</v>
      </c>
      <c r="D606" s="243" t="s">
        <v>65</v>
      </c>
      <c r="E606" s="249" t="s">
        <v>1249</v>
      </c>
      <c r="F606" s="249" t="s">
        <v>94</v>
      </c>
      <c r="G606" s="245">
        <v>35142950</v>
      </c>
      <c r="H606" s="246">
        <v>35142950</v>
      </c>
      <c r="I606" s="247">
        <v>0</v>
      </c>
      <c r="J606" s="247">
        <v>0</v>
      </c>
      <c r="K606" s="247">
        <v>0</v>
      </c>
      <c r="L606" s="247">
        <v>0</v>
      </c>
      <c r="M606" s="247">
        <v>0</v>
      </c>
      <c r="N606" s="247">
        <v>0</v>
      </c>
      <c r="O606" s="248">
        <v>0</v>
      </c>
    </row>
    <row r="607" spans="1:15" ht="23.25" customHeight="1" x14ac:dyDescent="0.2">
      <c r="A607" s="278" t="s">
        <v>187</v>
      </c>
      <c r="B607" s="279"/>
      <c r="C607" s="243" t="s">
        <v>61</v>
      </c>
      <c r="D607" s="243" t="s">
        <v>65</v>
      </c>
      <c r="E607" s="249" t="s">
        <v>1249</v>
      </c>
      <c r="F607" s="249" t="s">
        <v>58</v>
      </c>
      <c r="G607" s="245">
        <v>35142950</v>
      </c>
      <c r="H607" s="246">
        <v>35142950</v>
      </c>
      <c r="I607" s="247">
        <v>0</v>
      </c>
      <c r="J607" s="247">
        <v>0</v>
      </c>
      <c r="K607" s="247">
        <v>0</v>
      </c>
      <c r="L607" s="247">
        <v>0</v>
      </c>
      <c r="M607" s="247">
        <v>0</v>
      </c>
      <c r="N607" s="247">
        <v>0</v>
      </c>
      <c r="O607" s="248">
        <v>0</v>
      </c>
    </row>
    <row r="608" spans="1:15" ht="23.25" customHeight="1" x14ac:dyDescent="0.2">
      <c r="A608" s="278" t="s">
        <v>755</v>
      </c>
      <c r="B608" s="279"/>
      <c r="C608" s="243" t="s">
        <v>61</v>
      </c>
      <c r="D608" s="243" t="s">
        <v>65</v>
      </c>
      <c r="E608" s="249" t="s">
        <v>1109</v>
      </c>
      <c r="F608" s="250"/>
      <c r="G608" s="245">
        <v>20978000</v>
      </c>
      <c r="H608" s="246">
        <v>20978000</v>
      </c>
      <c r="I608" s="247">
        <v>0</v>
      </c>
      <c r="J608" s="247">
        <v>0</v>
      </c>
      <c r="K608" s="247">
        <v>0</v>
      </c>
      <c r="L608" s="247">
        <v>0</v>
      </c>
      <c r="M608" s="247">
        <v>0</v>
      </c>
      <c r="N608" s="247">
        <v>0</v>
      </c>
      <c r="O608" s="248">
        <v>0</v>
      </c>
    </row>
    <row r="609" spans="1:15" ht="23.25" customHeight="1" x14ac:dyDescent="0.2">
      <c r="A609" s="278" t="s">
        <v>273</v>
      </c>
      <c r="B609" s="279"/>
      <c r="C609" s="243" t="s">
        <v>61</v>
      </c>
      <c r="D609" s="243" t="s">
        <v>65</v>
      </c>
      <c r="E609" s="249" t="s">
        <v>1109</v>
      </c>
      <c r="F609" s="249" t="s">
        <v>94</v>
      </c>
      <c r="G609" s="245">
        <v>20978000</v>
      </c>
      <c r="H609" s="246">
        <v>20978000</v>
      </c>
      <c r="I609" s="247">
        <v>0</v>
      </c>
      <c r="J609" s="247">
        <v>0</v>
      </c>
      <c r="K609" s="247">
        <v>0</v>
      </c>
      <c r="L609" s="247">
        <v>0</v>
      </c>
      <c r="M609" s="247">
        <v>0</v>
      </c>
      <c r="N609" s="247">
        <v>0</v>
      </c>
      <c r="O609" s="248">
        <v>0</v>
      </c>
    </row>
    <row r="610" spans="1:15" ht="23.25" customHeight="1" x14ac:dyDescent="0.2">
      <c r="A610" s="278" t="s">
        <v>187</v>
      </c>
      <c r="B610" s="279"/>
      <c r="C610" s="243" t="s">
        <v>61</v>
      </c>
      <c r="D610" s="243" t="s">
        <v>65</v>
      </c>
      <c r="E610" s="249" t="s">
        <v>1109</v>
      </c>
      <c r="F610" s="249" t="s">
        <v>58</v>
      </c>
      <c r="G610" s="245">
        <v>20978000</v>
      </c>
      <c r="H610" s="246">
        <v>20978000</v>
      </c>
      <c r="I610" s="247">
        <v>0</v>
      </c>
      <c r="J610" s="247">
        <v>0</v>
      </c>
      <c r="K610" s="247">
        <v>0</v>
      </c>
      <c r="L610" s="247">
        <v>0</v>
      </c>
      <c r="M610" s="247">
        <v>0</v>
      </c>
      <c r="N610" s="247">
        <v>0</v>
      </c>
      <c r="O610" s="248">
        <v>0</v>
      </c>
    </row>
    <row r="611" spans="1:15" ht="15" customHeight="1" x14ac:dyDescent="0.2">
      <c r="A611" s="278" t="s">
        <v>953</v>
      </c>
      <c r="B611" s="279"/>
      <c r="C611" s="243" t="s">
        <v>61</v>
      </c>
      <c r="D611" s="243" t="s">
        <v>65</v>
      </c>
      <c r="E611" s="249" t="s">
        <v>954</v>
      </c>
      <c r="F611" s="250"/>
      <c r="G611" s="245">
        <v>0</v>
      </c>
      <c r="H611" s="246">
        <v>0</v>
      </c>
      <c r="I611" s="247">
        <v>0</v>
      </c>
      <c r="J611" s="247">
        <v>37032000</v>
      </c>
      <c r="K611" s="247">
        <v>37032000</v>
      </c>
      <c r="L611" s="247">
        <v>0</v>
      </c>
      <c r="M611" s="247">
        <v>0</v>
      </c>
      <c r="N611" s="247">
        <v>0</v>
      </c>
      <c r="O611" s="248">
        <v>0</v>
      </c>
    </row>
    <row r="612" spans="1:15" ht="23.25" customHeight="1" x14ac:dyDescent="0.2">
      <c r="A612" s="278" t="s">
        <v>273</v>
      </c>
      <c r="B612" s="279"/>
      <c r="C612" s="243" t="s">
        <v>61</v>
      </c>
      <c r="D612" s="243" t="s">
        <v>65</v>
      </c>
      <c r="E612" s="249" t="s">
        <v>954</v>
      </c>
      <c r="F612" s="249" t="s">
        <v>94</v>
      </c>
      <c r="G612" s="245">
        <v>0</v>
      </c>
      <c r="H612" s="246">
        <v>0</v>
      </c>
      <c r="I612" s="247">
        <v>0</v>
      </c>
      <c r="J612" s="247">
        <v>37032000</v>
      </c>
      <c r="K612" s="247">
        <v>37032000</v>
      </c>
      <c r="L612" s="247">
        <v>0</v>
      </c>
      <c r="M612" s="247">
        <v>0</v>
      </c>
      <c r="N612" s="247">
        <v>0</v>
      </c>
      <c r="O612" s="248">
        <v>0</v>
      </c>
    </row>
    <row r="613" spans="1:15" ht="23.25" customHeight="1" x14ac:dyDescent="0.2">
      <c r="A613" s="278" t="s">
        <v>187</v>
      </c>
      <c r="B613" s="279"/>
      <c r="C613" s="243" t="s">
        <v>61</v>
      </c>
      <c r="D613" s="243" t="s">
        <v>65</v>
      </c>
      <c r="E613" s="249" t="s">
        <v>954</v>
      </c>
      <c r="F613" s="249" t="s">
        <v>58</v>
      </c>
      <c r="G613" s="245">
        <v>0</v>
      </c>
      <c r="H613" s="246">
        <v>0</v>
      </c>
      <c r="I613" s="247">
        <v>0</v>
      </c>
      <c r="J613" s="247">
        <v>37032000</v>
      </c>
      <c r="K613" s="247">
        <v>37032000</v>
      </c>
      <c r="L613" s="247">
        <v>0</v>
      </c>
      <c r="M613" s="247">
        <v>0</v>
      </c>
      <c r="N613" s="247">
        <v>0</v>
      </c>
      <c r="O613" s="248">
        <v>0</v>
      </c>
    </row>
    <row r="614" spans="1:15" ht="23.25" customHeight="1" x14ac:dyDescent="0.2">
      <c r="A614" s="278" t="s">
        <v>280</v>
      </c>
      <c r="B614" s="279"/>
      <c r="C614" s="243" t="s">
        <v>61</v>
      </c>
      <c r="D614" s="243" t="s">
        <v>65</v>
      </c>
      <c r="E614" s="249" t="s">
        <v>1110</v>
      </c>
      <c r="F614" s="250"/>
      <c r="G614" s="245">
        <v>146805990</v>
      </c>
      <c r="H614" s="246">
        <v>146805990</v>
      </c>
      <c r="I614" s="247">
        <v>0</v>
      </c>
      <c r="J614" s="247">
        <v>4978400</v>
      </c>
      <c r="K614" s="247">
        <v>4978400</v>
      </c>
      <c r="L614" s="247">
        <v>0</v>
      </c>
      <c r="M614" s="247">
        <v>71120000</v>
      </c>
      <c r="N614" s="247">
        <v>71120000</v>
      </c>
      <c r="O614" s="248">
        <v>0</v>
      </c>
    </row>
    <row r="615" spans="1:15" ht="57" customHeight="1" x14ac:dyDescent="0.2">
      <c r="A615" s="278" t="s">
        <v>1234</v>
      </c>
      <c r="B615" s="279"/>
      <c r="C615" s="243" t="s">
        <v>61</v>
      </c>
      <c r="D615" s="243" t="s">
        <v>65</v>
      </c>
      <c r="E615" s="249" t="s">
        <v>1235</v>
      </c>
      <c r="F615" s="250"/>
      <c r="G615" s="245">
        <v>30382000</v>
      </c>
      <c r="H615" s="246">
        <v>30382000</v>
      </c>
      <c r="I615" s="247">
        <v>0</v>
      </c>
      <c r="J615" s="247">
        <v>0</v>
      </c>
      <c r="K615" s="247">
        <v>0</v>
      </c>
      <c r="L615" s="247">
        <v>0</v>
      </c>
      <c r="M615" s="247">
        <v>0</v>
      </c>
      <c r="N615" s="247">
        <v>0</v>
      </c>
      <c r="O615" s="248">
        <v>0</v>
      </c>
    </row>
    <row r="616" spans="1:15" ht="23.25" customHeight="1" x14ac:dyDescent="0.2">
      <c r="A616" s="278" t="s">
        <v>273</v>
      </c>
      <c r="B616" s="279"/>
      <c r="C616" s="243" t="s">
        <v>61</v>
      </c>
      <c r="D616" s="243" t="s">
        <v>65</v>
      </c>
      <c r="E616" s="249" t="s">
        <v>1235</v>
      </c>
      <c r="F616" s="249" t="s">
        <v>94</v>
      </c>
      <c r="G616" s="245">
        <v>30382000</v>
      </c>
      <c r="H616" s="246">
        <v>30382000</v>
      </c>
      <c r="I616" s="247">
        <v>0</v>
      </c>
      <c r="J616" s="247">
        <v>0</v>
      </c>
      <c r="K616" s="247">
        <v>0</v>
      </c>
      <c r="L616" s="247">
        <v>0</v>
      </c>
      <c r="M616" s="247">
        <v>0</v>
      </c>
      <c r="N616" s="247">
        <v>0</v>
      </c>
      <c r="O616" s="248">
        <v>0</v>
      </c>
    </row>
    <row r="617" spans="1:15" ht="23.25" customHeight="1" x14ac:dyDescent="0.2">
      <c r="A617" s="278" t="s">
        <v>187</v>
      </c>
      <c r="B617" s="279"/>
      <c r="C617" s="243" t="s">
        <v>61</v>
      </c>
      <c r="D617" s="243" t="s">
        <v>65</v>
      </c>
      <c r="E617" s="249" t="s">
        <v>1235</v>
      </c>
      <c r="F617" s="249" t="s">
        <v>58</v>
      </c>
      <c r="G617" s="245">
        <v>30382000</v>
      </c>
      <c r="H617" s="246">
        <v>30382000</v>
      </c>
      <c r="I617" s="247">
        <v>0</v>
      </c>
      <c r="J617" s="247">
        <v>0</v>
      </c>
      <c r="K617" s="247">
        <v>0</v>
      </c>
      <c r="L617" s="247">
        <v>0</v>
      </c>
      <c r="M617" s="247">
        <v>0</v>
      </c>
      <c r="N617" s="247">
        <v>0</v>
      </c>
      <c r="O617" s="248">
        <v>0</v>
      </c>
    </row>
    <row r="618" spans="1:15" ht="45.75" customHeight="1" x14ac:dyDescent="0.2">
      <c r="A618" s="278" t="s">
        <v>839</v>
      </c>
      <c r="B618" s="279"/>
      <c r="C618" s="243" t="s">
        <v>61</v>
      </c>
      <c r="D618" s="243" t="s">
        <v>65</v>
      </c>
      <c r="E618" s="249" t="s">
        <v>1111</v>
      </c>
      <c r="F618" s="250"/>
      <c r="G618" s="245">
        <v>57242010</v>
      </c>
      <c r="H618" s="246">
        <v>57242010</v>
      </c>
      <c r="I618" s="247">
        <v>0</v>
      </c>
      <c r="J618" s="247">
        <v>4978400</v>
      </c>
      <c r="K618" s="247">
        <v>4978400</v>
      </c>
      <c r="L618" s="247">
        <v>0</v>
      </c>
      <c r="M618" s="247">
        <v>71120000</v>
      </c>
      <c r="N618" s="247">
        <v>71120000</v>
      </c>
      <c r="O618" s="248">
        <v>0</v>
      </c>
    </row>
    <row r="619" spans="1:15" ht="23.25" customHeight="1" x14ac:dyDescent="0.2">
      <c r="A619" s="278" t="s">
        <v>273</v>
      </c>
      <c r="B619" s="279"/>
      <c r="C619" s="243" t="s">
        <v>61</v>
      </c>
      <c r="D619" s="243" t="s">
        <v>65</v>
      </c>
      <c r="E619" s="249" t="s">
        <v>1111</v>
      </c>
      <c r="F619" s="249" t="s">
        <v>94</v>
      </c>
      <c r="G619" s="245">
        <v>57242010</v>
      </c>
      <c r="H619" s="246">
        <v>57242010</v>
      </c>
      <c r="I619" s="247">
        <v>0</v>
      </c>
      <c r="J619" s="247">
        <v>4978400</v>
      </c>
      <c r="K619" s="247">
        <v>4978400</v>
      </c>
      <c r="L619" s="247">
        <v>0</v>
      </c>
      <c r="M619" s="247">
        <v>71120000</v>
      </c>
      <c r="N619" s="247">
        <v>71120000</v>
      </c>
      <c r="O619" s="248">
        <v>0</v>
      </c>
    </row>
    <row r="620" spans="1:15" ht="23.25" customHeight="1" x14ac:dyDescent="0.2">
      <c r="A620" s="278" t="s">
        <v>187</v>
      </c>
      <c r="B620" s="279"/>
      <c r="C620" s="243" t="s">
        <v>61</v>
      </c>
      <c r="D620" s="243" t="s">
        <v>65</v>
      </c>
      <c r="E620" s="249" t="s">
        <v>1111</v>
      </c>
      <c r="F620" s="249" t="s">
        <v>58</v>
      </c>
      <c r="G620" s="245">
        <v>57242010</v>
      </c>
      <c r="H620" s="246">
        <v>57242010</v>
      </c>
      <c r="I620" s="247">
        <v>0</v>
      </c>
      <c r="J620" s="247">
        <v>4978400</v>
      </c>
      <c r="K620" s="247">
        <v>4978400</v>
      </c>
      <c r="L620" s="247">
        <v>0</v>
      </c>
      <c r="M620" s="247">
        <v>71120000</v>
      </c>
      <c r="N620" s="247">
        <v>71120000</v>
      </c>
      <c r="O620" s="248">
        <v>0</v>
      </c>
    </row>
    <row r="621" spans="1:15" ht="57" customHeight="1" x14ac:dyDescent="0.2">
      <c r="A621" s="278" t="s">
        <v>1414</v>
      </c>
      <c r="B621" s="279"/>
      <c r="C621" s="243" t="s">
        <v>61</v>
      </c>
      <c r="D621" s="243" t="s">
        <v>65</v>
      </c>
      <c r="E621" s="249" t="s">
        <v>1415</v>
      </c>
      <c r="F621" s="250"/>
      <c r="G621" s="245">
        <v>59181980</v>
      </c>
      <c r="H621" s="246">
        <v>59181980</v>
      </c>
      <c r="I621" s="247">
        <v>0</v>
      </c>
      <c r="J621" s="247">
        <v>0</v>
      </c>
      <c r="K621" s="247">
        <v>0</v>
      </c>
      <c r="L621" s="247">
        <v>0</v>
      </c>
      <c r="M621" s="247">
        <v>0</v>
      </c>
      <c r="N621" s="247">
        <v>0</v>
      </c>
      <c r="O621" s="248">
        <v>0</v>
      </c>
    </row>
    <row r="622" spans="1:15" ht="23.25" customHeight="1" x14ac:dyDescent="0.2">
      <c r="A622" s="278" t="s">
        <v>85</v>
      </c>
      <c r="B622" s="279"/>
      <c r="C622" s="243" t="s">
        <v>61</v>
      </c>
      <c r="D622" s="243" t="s">
        <v>65</v>
      </c>
      <c r="E622" s="249" t="s">
        <v>1415</v>
      </c>
      <c r="F622" s="249" t="s">
        <v>84</v>
      </c>
      <c r="G622" s="245">
        <v>59181980</v>
      </c>
      <c r="H622" s="246">
        <v>59181980</v>
      </c>
      <c r="I622" s="247">
        <v>0</v>
      </c>
      <c r="J622" s="247">
        <v>0</v>
      </c>
      <c r="K622" s="247">
        <v>0</v>
      </c>
      <c r="L622" s="247">
        <v>0</v>
      </c>
      <c r="M622" s="247">
        <v>0</v>
      </c>
      <c r="N622" s="247">
        <v>0</v>
      </c>
      <c r="O622" s="248">
        <v>0</v>
      </c>
    </row>
    <row r="623" spans="1:15" ht="15" customHeight="1" x14ac:dyDescent="0.2">
      <c r="A623" s="278" t="s">
        <v>228</v>
      </c>
      <c r="B623" s="279"/>
      <c r="C623" s="243" t="s">
        <v>61</v>
      </c>
      <c r="D623" s="243" t="s">
        <v>65</v>
      </c>
      <c r="E623" s="249" t="s">
        <v>1415</v>
      </c>
      <c r="F623" s="249" t="s">
        <v>229</v>
      </c>
      <c r="G623" s="245">
        <v>59181980</v>
      </c>
      <c r="H623" s="246">
        <v>59181980</v>
      </c>
      <c r="I623" s="247">
        <v>0</v>
      </c>
      <c r="J623" s="247">
        <v>0</v>
      </c>
      <c r="K623" s="247">
        <v>0</v>
      </c>
      <c r="L623" s="247">
        <v>0</v>
      </c>
      <c r="M623" s="247">
        <v>0</v>
      </c>
      <c r="N623" s="247">
        <v>0</v>
      </c>
      <c r="O623" s="248">
        <v>0</v>
      </c>
    </row>
    <row r="624" spans="1:15" ht="34.5" customHeight="1" x14ac:dyDescent="0.2">
      <c r="A624" s="278" t="s">
        <v>783</v>
      </c>
      <c r="B624" s="279"/>
      <c r="C624" s="243" t="s">
        <v>61</v>
      </c>
      <c r="D624" s="243" t="s">
        <v>65</v>
      </c>
      <c r="E624" s="249" t="s">
        <v>461</v>
      </c>
      <c r="F624" s="249"/>
      <c r="G624" s="245">
        <v>1470774553.97</v>
      </c>
      <c r="H624" s="246">
        <v>1470774553.97</v>
      </c>
      <c r="I624" s="247">
        <v>0</v>
      </c>
      <c r="J624" s="247">
        <v>982388800</v>
      </c>
      <c r="K624" s="247">
        <v>982388800</v>
      </c>
      <c r="L624" s="247">
        <v>0</v>
      </c>
      <c r="M624" s="247">
        <v>983167800</v>
      </c>
      <c r="N624" s="247">
        <v>983167800</v>
      </c>
      <c r="O624" s="248">
        <v>0</v>
      </c>
    </row>
    <row r="625" spans="1:15" ht="34.5" customHeight="1" x14ac:dyDescent="0.2">
      <c r="A625" s="278" t="s">
        <v>784</v>
      </c>
      <c r="B625" s="279"/>
      <c r="C625" s="243" t="s">
        <v>61</v>
      </c>
      <c r="D625" s="243" t="s">
        <v>65</v>
      </c>
      <c r="E625" s="249" t="s">
        <v>462</v>
      </c>
      <c r="F625" s="250"/>
      <c r="G625" s="245">
        <v>1325155553.97</v>
      </c>
      <c r="H625" s="246">
        <v>1325155553.97</v>
      </c>
      <c r="I625" s="247">
        <v>0</v>
      </c>
      <c r="J625" s="247">
        <v>982388800</v>
      </c>
      <c r="K625" s="247">
        <v>982388800</v>
      </c>
      <c r="L625" s="247">
        <v>0</v>
      </c>
      <c r="M625" s="247">
        <v>983167800</v>
      </c>
      <c r="N625" s="247">
        <v>983167800</v>
      </c>
      <c r="O625" s="248">
        <v>0</v>
      </c>
    </row>
    <row r="626" spans="1:15" ht="15" customHeight="1" x14ac:dyDescent="0.2">
      <c r="A626" s="278" t="s">
        <v>840</v>
      </c>
      <c r="B626" s="279"/>
      <c r="C626" s="243" t="s">
        <v>61</v>
      </c>
      <c r="D626" s="243" t="s">
        <v>65</v>
      </c>
      <c r="E626" s="249" t="s">
        <v>841</v>
      </c>
      <c r="F626" s="250"/>
      <c r="G626" s="245">
        <v>486684493.37</v>
      </c>
      <c r="H626" s="246">
        <v>486684493.37</v>
      </c>
      <c r="I626" s="247">
        <v>0</v>
      </c>
      <c r="J626" s="247">
        <v>498886893.37</v>
      </c>
      <c r="K626" s="247">
        <v>498886893.37</v>
      </c>
      <c r="L626" s="247">
        <v>0</v>
      </c>
      <c r="M626" s="247">
        <v>498886893.37</v>
      </c>
      <c r="N626" s="247">
        <v>498886893.37</v>
      </c>
      <c r="O626" s="248">
        <v>0</v>
      </c>
    </row>
    <row r="627" spans="1:15" ht="23.25" customHeight="1" x14ac:dyDescent="0.2">
      <c r="A627" s="278" t="s">
        <v>273</v>
      </c>
      <c r="B627" s="279"/>
      <c r="C627" s="243" t="s">
        <v>61</v>
      </c>
      <c r="D627" s="243" t="s">
        <v>65</v>
      </c>
      <c r="E627" s="249" t="s">
        <v>841</v>
      </c>
      <c r="F627" s="249" t="s">
        <v>94</v>
      </c>
      <c r="G627" s="245">
        <v>449742993.37</v>
      </c>
      <c r="H627" s="246">
        <v>449742993.37</v>
      </c>
      <c r="I627" s="247">
        <v>0</v>
      </c>
      <c r="J627" s="247">
        <v>461945393.37</v>
      </c>
      <c r="K627" s="247">
        <v>461945393.37</v>
      </c>
      <c r="L627" s="247">
        <v>0</v>
      </c>
      <c r="M627" s="247">
        <v>461945393.37</v>
      </c>
      <c r="N627" s="247">
        <v>461945393.37</v>
      </c>
      <c r="O627" s="248">
        <v>0</v>
      </c>
    </row>
    <row r="628" spans="1:15" ht="23.25" customHeight="1" x14ac:dyDescent="0.2">
      <c r="A628" s="278" t="s">
        <v>187</v>
      </c>
      <c r="B628" s="279"/>
      <c r="C628" s="243" t="s">
        <v>61</v>
      </c>
      <c r="D628" s="243" t="s">
        <v>65</v>
      </c>
      <c r="E628" s="249" t="s">
        <v>841</v>
      </c>
      <c r="F628" s="249" t="s">
        <v>58</v>
      </c>
      <c r="G628" s="245">
        <v>449742993.37</v>
      </c>
      <c r="H628" s="246">
        <v>449742993.37</v>
      </c>
      <c r="I628" s="247">
        <v>0</v>
      </c>
      <c r="J628" s="247">
        <v>461945393.37</v>
      </c>
      <c r="K628" s="247">
        <v>461945393.37</v>
      </c>
      <c r="L628" s="247">
        <v>0</v>
      </c>
      <c r="M628" s="247">
        <v>461945393.37</v>
      </c>
      <c r="N628" s="247">
        <v>461945393.37</v>
      </c>
      <c r="O628" s="248">
        <v>0</v>
      </c>
    </row>
    <row r="629" spans="1:15" ht="23.25" customHeight="1" x14ac:dyDescent="0.2">
      <c r="A629" s="278" t="s">
        <v>85</v>
      </c>
      <c r="B629" s="279"/>
      <c r="C629" s="243" t="s">
        <v>61</v>
      </c>
      <c r="D629" s="243" t="s">
        <v>65</v>
      </c>
      <c r="E629" s="249" t="s">
        <v>841</v>
      </c>
      <c r="F629" s="249" t="s">
        <v>84</v>
      </c>
      <c r="G629" s="245">
        <v>36941500</v>
      </c>
      <c r="H629" s="246">
        <v>36941500</v>
      </c>
      <c r="I629" s="247">
        <v>0</v>
      </c>
      <c r="J629" s="247">
        <v>36941500</v>
      </c>
      <c r="K629" s="247">
        <v>36941500</v>
      </c>
      <c r="L629" s="247">
        <v>0</v>
      </c>
      <c r="M629" s="247">
        <v>36941500</v>
      </c>
      <c r="N629" s="247">
        <v>36941500</v>
      </c>
      <c r="O629" s="248">
        <v>0</v>
      </c>
    </row>
    <row r="630" spans="1:15" ht="15" customHeight="1" x14ac:dyDescent="0.2">
      <c r="A630" s="278" t="s">
        <v>228</v>
      </c>
      <c r="B630" s="279"/>
      <c r="C630" s="243" t="s">
        <v>61</v>
      </c>
      <c r="D630" s="243" t="s">
        <v>65</v>
      </c>
      <c r="E630" s="249" t="s">
        <v>841</v>
      </c>
      <c r="F630" s="249" t="s">
        <v>229</v>
      </c>
      <c r="G630" s="245">
        <v>36941500</v>
      </c>
      <c r="H630" s="246">
        <v>36941500</v>
      </c>
      <c r="I630" s="247">
        <v>0</v>
      </c>
      <c r="J630" s="247">
        <v>36941500</v>
      </c>
      <c r="K630" s="247">
        <v>36941500</v>
      </c>
      <c r="L630" s="247">
        <v>0</v>
      </c>
      <c r="M630" s="247">
        <v>36941500</v>
      </c>
      <c r="N630" s="247">
        <v>36941500</v>
      </c>
      <c r="O630" s="248">
        <v>0</v>
      </c>
    </row>
    <row r="631" spans="1:15" ht="15" customHeight="1" x14ac:dyDescent="0.2">
      <c r="A631" s="278" t="s">
        <v>1334</v>
      </c>
      <c r="B631" s="279"/>
      <c r="C631" s="243" t="s">
        <v>61</v>
      </c>
      <c r="D631" s="243" t="s">
        <v>65</v>
      </c>
      <c r="E631" s="249" t="s">
        <v>1335</v>
      </c>
      <c r="F631" s="250"/>
      <c r="G631" s="245">
        <v>20872000</v>
      </c>
      <c r="H631" s="246">
        <v>20872000</v>
      </c>
      <c r="I631" s="247">
        <v>0</v>
      </c>
      <c r="J631" s="247">
        <v>0</v>
      </c>
      <c r="K631" s="247">
        <v>0</v>
      </c>
      <c r="L631" s="247">
        <v>0</v>
      </c>
      <c r="M631" s="247">
        <v>0</v>
      </c>
      <c r="N631" s="247">
        <v>0</v>
      </c>
      <c r="O631" s="248">
        <v>0</v>
      </c>
    </row>
    <row r="632" spans="1:15" ht="23.25" customHeight="1" x14ac:dyDescent="0.2">
      <c r="A632" s="278" t="s">
        <v>273</v>
      </c>
      <c r="B632" s="279"/>
      <c r="C632" s="243" t="s">
        <v>61</v>
      </c>
      <c r="D632" s="243" t="s">
        <v>65</v>
      </c>
      <c r="E632" s="249" t="s">
        <v>1335</v>
      </c>
      <c r="F632" s="249" t="s">
        <v>94</v>
      </c>
      <c r="G632" s="245">
        <v>20872000</v>
      </c>
      <c r="H632" s="246">
        <v>20872000</v>
      </c>
      <c r="I632" s="247">
        <v>0</v>
      </c>
      <c r="J632" s="247">
        <v>0</v>
      </c>
      <c r="K632" s="247">
        <v>0</v>
      </c>
      <c r="L632" s="247">
        <v>0</v>
      </c>
      <c r="M632" s="247">
        <v>0</v>
      </c>
      <c r="N632" s="247">
        <v>0</v>
      </c>
      <c r="O632" s="248">
        <v>0</v>
      </c>
    </row>
    <row r="633" spans="1:15" ht="23.25" customHeight="1" x14ac:dyDescent="0.2">
      <c r="A633" s="278" t="s">
        <v>187</v>
      </c>
      <c r="B633" s="279"/>
      <c r="C633" s="243" t="s">
        <v>61</v>
      </c>
      <c r="D633" s="243" t="s">
        <v>65</v>
      </c>
      <c r="E633" s="249" t="s">
        <v>1335</v>
      </c>
      <c r="F633" s="249" t="s">
        <v>58</v>
      </c>
      <c r="G633" s="245">
        <v>20872000</v>
      </c>
      <c r="H633" s="246">
        <v>20872000</v>
      </c>
      <c r="I633" s="247">
        <v>0</v>
      </c>
      <c r="J633" s="247">
        <v>0</v>
      </c>
      <c r="K633" s="247">
        <v>0</v>
      </c>
      <c r="L633" s="247">
        <v>0</v>
      </c>
      <c r="M633" s="247">
        <v>0</v>
      </c>
      <c r="N633" s="247">
        <v>0</v>
      </c>
      <c r="O633" s="248">
        <v>0</v>
      </c>
    </row>
    <row r="634" spans="1:15" ht="15" customHeight="1" x14ac:dyDescent="0.2">
      <c r="A634" s="278" t="s">
        <v>739</v>
      </c>
      <c r="B634" s="279"/>
      <c r="C634" s="243" t="s">
        <v>61</v>
      </c>
      <c r="D634" s="243" t="s">
        <v>65</v>
      </c>
      <c r="E634" s="249" t="s">
        <v>740</v>
      </c>
      <c r="F634" s="250"/>
      <c r="G634" s="245">
        <v>362255633.97000003</v>
      </c>
      <c r="H634" s="246">
        <v>362255633.97000003</v>
      </c>
      <c r="I634" s="247">
        <v>0</v>
      </c>
      <c r="J634" s="247">
        <v>245100000</v>
      </c>
      <c r="K634" s="247">
        <v>245100000</v>
      </c>
      <c r="L634" s="247">
        <v>0</v>
      </c>
      <c r="M634" s="247">
        <v>245100000</v>
      </c>
      <c r="N634" s="247">
        <v>245100000</v>
      </c>
      <c r="O634" s="248">
        <v>0</v>
      </c>
    </row>
    <row r="635" spans="1:15" ht="23.25" customHeight="1" x14ac:dyDescent="0.2">
      <c r="A635" s="278" t="s">
        <v>273</v>
      </c>
      <c r="B635" s="279"/>
      <c r="C635" s="243" t="s">
        <v>61</v>
      </c>
      <c r="D635" s="243" t="s">
        <v>65</v>
      </c>
      <c r="E635" s="249" t="s">
        <v>740</v>
      </c>
      <c r="F635" s="249" t="s">
        <v>94</v>
      </c>
      <c r="G635" s="245">
        <v>362255633.97000003</v>
      </c>
      <c r="H635" s="246">
        <v>362255633.97000003</v>
      </c>
      <c r="I635" s="247">
        <v>0</v>
      </c>
      <c r="J635" s="247">
        <v>245100000</v>
      </c>
      <c r="K635" s="247">
        <v>245100000</v>
      </c>
      <c r="L635" s="247">
        <v>0</v>
      </c>
      <c r="M635" s="247">
        <v>245100000</v>
      </c>
      <c r="N635" s="247">
        <v>245100000</v>
      </c>
      <c r="O635" s="248">
        <v>0</v>
      </c>
    </row>
    <row r="636" spans="1:15" ht="23.25" customHeight="1" x14ac:dyDescent="0.2">
      <c r="A636" s="278" t="s">
        <v>187</v>
      </c>
      <c r="B636" s="279"/>
      <c r="C636" s="243" t="s">
        <v>61</v>
      </c>
      <c r="D636" s="243" t="s">
        <v>65</v>
      </c>
      <c r="E636" s="249" t="s">
        <v>740</v>
      </c>
      <c r="F636" s="249" t="s">
        <v>58</v>
      </c>
      <c r="G636" s="245">
        <v>362255633.97000003</v>
      </c>
      <c r="H636" s="246">
        <v>362255633.97000003</v>
      </c>
      <c r="I636" s="247">
        <v>0</v>
      </c>
      <c r="J636" s="247">
        <v>245100000</v>
      </c>
      <c r="K636" s="247">
        <v>245100000</v>
      </c>
      <c r="L636" s="247">
        <v>0</v>
      </c>
      <c r="M636" s="247">
        <v>245100000</v>
      </c>
      <c r="N636" s="247">
        <v>245100000</v>
      </c>
      <c r="O636" s="248">
        <v>0</v>
      </c>
    </row>
    <row r="637" spans="1:15" ht="23.25" customHeight="1" x14ac:dyDescent="0.2">
      <c r="A637" s="278" t="s">
        <v>955</v>
      </c>
      <c r="B637" s="279"/>
      <c r="C637" s="243" t="s">
        <v>61</v>
      </c>
      <c r="D637" s="243" t="s">
        <v>65</v>
      </c>
      <c r="E637" s="249" t="s">
        <v>956</v>
      </c>
      <c r="F637" s="250"/>
      <c r="G637" s="245">
        <v>31830000</v>
      </c>
      <c r="H637" s="246">
        <v>31830000</v>
      </c>
      <c r="I637" s="247">
        <v>0</v>
      </c>
      <c r="J637" s="247">
        <v>0</v>
      </c>
      <c r="K637" s="247">
        <v>0</v>
      </c>
      <c r="L637" s="247">
        <v>0</v>
      </c>
      <c r="M637" s="247">
        <v>0</v>
      </c>
      <c r="N637" s="247">
        <v>0</v>
      </c>
      <c r="O637" s="248">
        <v>0</v>
      </c>
    </row>
    <row r="638" spans="1:15" ht="23.25" customHeight="1" x14ac:dyDescent="0.2">
      <c r="A638" s="278" t="s">
        <v>273</v>
      </c>
      <c r="B638" s="279"/>
      <c r="C638" s="243" t="s">
        <v>61</v>
      </c>
      <c r="D638" s="243" t="s">
        <v>65</v>
      </c>
      <c r="E638" s="249" t="s">
        <v>956</v>
      </c>
      <c r="F638" s="249" t="s">
        <v>94</v>
      </c>
      <c r="G638" s="245">
        <v>31830000</v>
      </c>
      <c r="H638" s="246">
        <v>31830000</v>
      </c>
      <c r="I638" s="247">
        <v>0</v>
      </c>
      <c r="J638" s="247">
        <v>0</v>
      </c>
      <c r="K638" s="247">
        <v>0</v>
      </c>
      <c r="L638" s="247">
        <v>0</v>
      </c>
      <c r="M638" s="247">
        <v>0</v>
      </c>
      <c r="N638" s="247">
        <v>0</v>
      </c>
      <c r="O638" s="248">
        <v>0</v>
      </c>
    </row>
    <row r="639" spans="1:15" ht="23.25" customHeight="1" x14ac:dyDescent="0.2">
      <c r="A639" s="278" t="s">
        <v>187</v>
      </c>
      <c r="B639" s="279"/>
      <c r="C639" s="243" t="s">
        <v>61</v>
      </c>
      <c r="D639" s="243" t="s">
        <v>65</v>
      </c>
      <c r="E639" s="249" t="s">
        <v>956</v>
      </c>
      <c r="F639" s="249" t="s">
        <v>58</v>
      </c>
      <c r="G639" s="245">
        <v>31830000</v>
      </c>
      <c r="H639" s="246">
        <v>31830000</v>
      </c>
      <c r="I639" s="247">
        <v>0</v>
      </c>
      <c r="J639" s="247">
        <v>0</v>
      </c>
      <c r="K639" s="247">
        <v>0</v>
      </c>
      <c r="L639" s="247">
        <v>0</v>
      </c>
      <c r="M639" s="247">
        <v>0</v>
      </c>
      <c r="N639" s="247">
        <v>0</v>
      </c>
      <c r="O639" s="248">
        <v>0</v>
      </c>
    </row>
    <row r="640" spans="1:15" ht="15" customHeight="1" x14ac:dyDescent="0.2">
      <c r="A640" s="278" t="s">
        <v>1048</v>
      </c>
      <c r="B640" s="279"/>
      <c r="C640" s="243" t="s">
        <v>61</v>
      </c>
      <c r="D640" s="243" t="s">
        <v>65</v>
      </c>
      <c r="E640" s="249" t="s">
        <v>1049</v>
      </c>
      <c r="F640" s="250"/>
      <c r="G640" s="245">
        <v>77807000</v>
      </c>
      <c r="H640" s="246">
        <v>77807000</v>
      </c>
      <c r="I640" s="247">
        <v>0</v>
      </c>
      <c r="J640" s="247">
        <v>0</v>
      </c>
      <c r="K640" s="247">
        <v>0</v>
      </c>
      <c r="L640" s="247">
        <v>0</v>
      </c>
      <c r="M640" s="247">
        <v>0</v>
      </c>
      <c r="N640" s="247">
        <v>0</v>
      </c>
      <c r="O640" s="248">
        <v>0</v>
      </c>
    </row>
    <row r="641" spans="1:15" ht="23.25" customHeight="1" x14ac:dyDescent="0.2">
      <c r="A641" s="278" t="s">
        <v>273</v>
      </c>
      <c r="B641" s="279"/>
      <c r="C641" s="243" t="s">
        <v>61</v>
      </c>
      <c r="D641" s="243" t="s">
        <v>65</v>
      </c>
      <c r="E641" s="249" t="s">
        <v>1049</v>
      </c>
      <c r="F641" s="249" t="s">
        <v>94</v>
      </c>
      <c r="G641" s="245">
        <v>77807000</v>
      </c>
      <c r="H641" s="246">
        <v>77807000</v>
      </c>
      <c r="I641" s="247">
        <v>0</v>
      </c>
      <c r="J641" s="247">
        <v>0</v>
      </c>
      <c r="K641" s="247">
        <v>0</v>
      </c>
      <c r="L641" s="247">
        <v>0</v>
      </c>
      <c r="M641" s="247">
        <v>0</v>
      </c>
      <c r="N641" s="247">
        <v>0</v>
      </c>
      <c r="O641" s="248">
        <v>0</v>
      </c>
    </row>
    <row r="642" spans="1:15" ht="23.25" customHeight="1" x14ac:dyDescent="0.2">
      <c r="A642" s="278" t="s">
        <v>187</v>
      </c>
      <c r="B642" s="279"/>
      <c r="C642" s="243" t="s">
        <v>61</v>
      </c>
      <c r="D642" s="243" t="s">
        <v>65</v>
      </c>
      <c r="E642" s="249" t="s">
        <v>1049</v>
      </c>
      <c r="F642" s="249" t="s">
        <v>58</v>
      </c>
      <c r="G642" s="245">
        <v>77807000</v>
      </c>
      <c r="H642" s="246">
        <v>77807000</v>
      </c>
      <c r="I642" s="247">
        <v>0</v>
      </c>
      <c r="J642" s="247">
        <v>0</v>
      </c>
      <c r="K642" s="247">
        <v>0</v>
      </c>
      <c r="L642" s="247">
        <v>0</v>
      </c>
      <c r="M642" s="247">
        <v>0</v>
      </c>
      <c r="N642" s="247">
        <v>0</v>
      </c>
      <c r="O642" s="248">
        <v>0</v>
      </c>
    </row>
    <row r="643" spans="1:15" ht="15" customHeight="1" x14ac:dyDescent="0.2">
      <c r="A643" s="278" t="s">
        <v>936</v>
      </c>
      <c r="B643" s="279"/>
      <c r="C643" s="243" t="s">
        <v>61</v>
      </c>
      <c r="D643" s="243" t="s">
        <v>65</v>
      </c>
      <c r="E643" s="249" t="s">
        <v>1112</v>
      </c>
      <c r="F643" s="250"/>
      <c r="G643" s="245">
        <v>13053000</v>
      </c>
      <c r="H643" s="246">
        <v>13053000</v>
      </c>
      <c r="I643" s="247">
        <v>0</v>
      </c>
      <c r="J643" s="247">
        <v>0</v>
      </c>
      <c r="K643" s="247">
        <v>0</v>
      </c>
      <c r="L643" s="247">
        <v>0</v>
      </c>
      <c r="M643" s="247">
        <v>0</v>
      </c>
      <c r="N643" s="247">
        <v>0</v>
      </c>
      <c r="O643" s="248">
        <v>0</v>
      </c>
    </row>
    <row r="644" spans="1:15" ht="23.25" customHeight="1" x14ac:dyDescent="0.2">
      <c r="A644" s="278" t="s">
        <v>273</v>
      </c>
      <c r="B644" s="279"/>
      <c r="C644" s="243" t="s">
        <v>61</v>
      </c>
      <c r="D644" s="243" t="s">
        <v>65</v>
      </c>
      <c r="E644" s="249" t="s">
        <v>1112</v>
      </c>
      <c r="F644" s="249" t="s">
        <v>94</v>
      </c>
      <c r="G644" s="245">
        <v>13053000</v>
      </c>
      <c r="H644" s="246">
        <v>13053000</v>
      </c>
      <c r="I644" s="247">
        <v>0</v>
      </c>
      <c r="J644" s="247">
        <v>0</v>
      </c>
      <c r="K644" s="247">
        <v>0</v>
      </c>
      <c r="L644" s="247">
        <v>0</v>
      </c>
      <c r="M644" s="247">
        <v>0</v>
      </c>
      <c r="N644" s="247">
        <v>0</v>
      </c>
      <c r="O644" s="248">
        <v>0</v>
      </c>
    </row>
    <row r="645" spans="1:15" ht="23.25" customHeight="1" x14ac:dyDescent="0.2">
      <c r="A645" s="278" t="s">
        <v>187</v>
      </c>
      <c r="B645" s="279"/>
      <c r="C645" s="243" t="s">
        <v>61</v>
      </c>
      <c r="D645" s="243" t="s">
        <v>65</v>
      </c>
      <c r="E645" s="249" t="s">
        <v>1112</v>
      </c>
      <c r="F645" s="249" t="s">
        <v>58</v>
      </c>
      <c r="G645" s="245">
        <v>13053000</v>
      </c>
      <c r="H645" s="246">
        <v>13053000</v>
      </c>
      <c r="I645" s="247">
        <v>0</v>
      </c>
      <c r="J645" s="247">
        <v>0</v>
      </c>
      <c r="K645" s="247">
        <v>0</v>
      </c>
      <c r="L645" s="247">
        <v>0</v>
      </c>
      <c r="M645" s="247">
        <v>0</v>
      </c>
      <c r="N645" s="247">
        <v>0</v>
      </c>
      <c r="O645" s="248">
        <v>0</v>
      </c>
    </row>
    <row r="646" spans="1:15" ht="23.25" customHeight="1" x14ac:dyDescent="0.2">
      <c r="A646" s="278" t="s">
        <v>1372</v>
      </c>
      <c r="B646" s="279"/>
      <c r="C646" s="243" t="s">
        <v>61</v>
      </c>
      <c r="D646" s="243" t="s">
        <v>65</v>
      </c>
      <c r="E646" s="249" t="s">
        <v>1373</v>
      </c>
      <c r="F646" s="250"/>
      <c r="G646" s="245">
        <v>0</v>
      </c>
      <c r="H646" s="246">
        <v>0</v>
      </c>
      <c r="I646" s="247">
        <v>0</v>
      </c>
      <c r="J646" s="247">
        <v>2335000</v>
      </c>
      <c r="K646" s="247">
        <v>2335000</v>
      </c>
      <c r="L646" s="247">
        <v>0</v>
      </c>
      <c r="M646" s="247">
        <v>3114000</v>
      </c>
      <c r="N646" s="247">
        <v>3114000</v>
      </c>
      <c r="O646" s="248">
        <v>0</v>
      </c>
    </row>
    <row r="647" spans="1:15" ht="23.25" customHeight="1" x14ac:dyDescent="0.2">
      <c r="A647" s="278" t="s">
        <v>273</v>
      </c>
      <c r="B647" s="279"/>
      <c r="C647" s="243" t="s">
        <v>61</v>
      </c>
      <c r="D647" s="243" t="s">
        <v>65</v>
      </c>
      <c r="E647" s="249" t="s">
        <v>1373</v>
      </c>
      <c r="F647" s="249" t="s">
        <v>94</v>
      </c>
      <c r="G647" s="245">
        <v>0</v>
      </c>
      <c r="H647" s="246">
        <v>0</v>
      </c>
      <c r="I647" s="247">
        <v>0</v>
      </c>
      <c r="J647" s="247">
        <v>2335000</v>
      </c>
      <c r="K647" s="247">
        <v>2335000</v>
      </c>
      <c r="L647" s="247">
        <v>0</v>
      </c>
      <c r="M647" s="247">
        <v>3114000</v>
      </c>
      <c r="N647" s="247">
        <v>3114000</v>
      </c>
      <c r="O647" s="248">
        <v>0</v>
      </c>
    </row>
    <row r="648" spans="1:15" ht="23.25" customHeight="1" x14ac:dyDescent="0.2">
      <c r="A648" s="278" t="s">
        <v>187</v>
      </c>
      <c r="B648" s="279"/>
      <c r="C648" s="243" t="s">
        <v>61</v>
      </c>
      <c r="D648" s="243" t="s">
        <v>65</v>
      </c>
      <c r="E648" s="249" t="s">
        <v>1373</v>
      </c>
      <c r="F648" s="249" t="s">
        <v>58</v>
      </c>
      <c r="G648" s="245">
        <v>0</v>
      </c>
      <c r="H648" s="246">
        <v>0</v>
      </c>
      <c r="I648" s="247">
        <v>0</v>
      </c>
      <c r="J648" s="247">
        <v>2335000</v>
      </c>
      <c r="K648" s="247">
        <v>2335000</v>
      </c>
      <c r="L648" s="247">
        <v>0</v>
      </c>
      <c r="M648" s="247">
        <v>3114000</v>
      </c>
      <c r="N648" s="247">
        <v>3114000</v>
      </c>
      <c r="O648" s="248">
        <v>0</v>
      </c>
    </row>
    <row r="649" spans="1:15" ht="34.5" customHeight="1" x14ac:dyDescent="0.2">
      <c r="A649" s="278" t="s">
        <v>842</v>
      </c>
      <c r="B649" s="279"/>
      <c r="C649" s="243" t="s">
        <v>61</v>
      </c>
      <c r="D649" s="243" t="s">
        <v>65</v>
      </c>
      <c r="E649" s="249" t="s">
        <v>741</v>
      </c>
      <c r="F649" s="250"/>
      <c r="G649" s="245">
        <v>332653426.63</v>
      </c>
      <c r="H649" s="246">
        <v>332653426.63</v>
      </c>
      <c r="I649" s="247">
        <v>0</v>
      </c>
      <c r="J649" s="247">
        <v>236066906.63</v>
      </c>
      <c r="K649" s="247">
        <v>236066906.63</v>
      </c>
      <c r="L649" s="247">
        <v>0</v>
      </c>
      <c r="M649" s="247">
        <v>236066906.63</v>
      </c>
      <c r="N649" s="247">
        <v>236066906.63</v>
      </c>
      <c r="O649" s="248">
        <v>0</v>
      </c>
    </row>
    <row r="650" spans="1:15" ht="45.75" customHeight="1" x14ac:dyDescent="0.2">
      <c r="A650" s="278" t="s">
        <v>291</v>
      </c>
      <c r="B650" s="279"/>
      <c r="C650" s="243" t="s">
        <v>61</v>
      </c>
      <c r="D650" s="243" t="s">
        <v>65</v>
      </c>
      <c r="E650" s="249" t="s">
        <v>741</v>
      </c>
      <c r="F650" s="249" t="s">
        <v>195</v>
      </c>
      <c r="G650" s="245">
        <v>151687420.97999999</v>
      </c>
      <c r="H650" s="246">
        <v>151687420.97999999</v>
      </c>
      <c r="I650" s="247">
        <v>0</v>
      </c>
      <c r="J650" s="247">
        <v>200624740</v>
      </c>
      <c r="K650" s="247">
        <v>200624740</v>
      </c>
      <c r="L650" s="247">
        <v>0</v>
      </c>
      <c r="M650" s="247">
        <v>200624740</v>
      </c>
      <c r="N650" s="247">
        <v>200624740</v>
      </c>
      <c r="O650" s="248">
        <v>0</v>
      </c>
    </row>
    <row r="651" spans="1:15" ht="15" customHeight="1" x14ac:dyDescent="0.2">
      <c r="A651" s="278" t="s">
        <v>248</v>
      </c>
      <c r="B651" s="279"/>
      <c r="C651" s="243" t="s">
        <v>61</v>
      </c>
      <c r="D651" s="243" t="s">
        <v>65</v>
      </c>
      <c r="E651" s="249" t="s">
        <v>741</v>
      </c>
      <c r="F651" s="249" t="s">
        <v>249</v>
      </c>
      <c r="G651" s="245">
        <v>151687420.97999999</v>
      </c>
      <c r="H651" s="246">
        <v>151687420.97999999</v>
      </c>
      <c r="I651" s="247">
        <v>0</v>
      </c>
      <c r="J651" s="247">
        <v>200624740</v>
      </c>
      <c r="K651" s="247">
        <v>200624740</v>
      </c>
      <c r="L651" s="247">
        <v>0</v>
      </c>
      <c r="M651" s="247">
        <v>200624740</v>
      </c>
      <c r="N651" s="247">
        <v>200624740</v>
      </c>
      <c r="O651" s="248">
        <v>0</v>
      </c>
    </row>
    <row r="652" spans="1:15" ht="23.25" customHeight="1" x14ac:dyDescent="0.2">
      <c r="A652" s="278" t="s">
        <v>273</v>
      </c>
      <c r="B652" s="279"/>
      <c r="C652" s="243" t="s">
        <v>61</v>
      </c>
      <c r="D652" s="243" t="s">
        <v>65</v>
      </c>
      <c r="E652" s="249" t="s">
        <v>741</v>
      </c>
      <c r="F652" s="249" t="s">
        <v>94</v>
      </c>
      <c r="G652" s="245">
        <v>87120635.349999994</v>
      </c>
      <c r="H652" s="246">
        <v>87120635.349999994</v>
      </c>
      <c r="I652" s="247">
        <v>0</v>
      </c>
      <c r="J652" s="247">
        <v>34352341.630000003</v>
      </c>
      <c r="K652" s="247">
        <v>34352341.630000003</v>
      </c>
      <c r="L652" s="247">
        <v>0</v>
      </c>
      <c r="M652" s="247">
        <v>34352341.630000003</v>
      </c>
      <c r="N652" s="247">
        <v>34352341.630000003</v>
      </c>
      <c r="O652" s="248">
        <v>0</v>
      </c>
    </row>
    <row r="653" spans="1:15" ht="23.25" customHeight="1" x14ac:dyDescent="0.2">
      <c r="A653" s="278" t="s">
        <v>187</v>
      </c>
      <c r="B653" s="279"/>
      <c r="C653" s="243" t="s">
        <v>61</v>
      </c>
      <c r="D653" s="243" t="s">
        <v>65</v>
      </c>
      <c r="E653" s="249" t="s">
        <v>741</v>
      </c>
      <c r="F653" s="249" t="s">
        <v>58</v>
      </c>
      <c r="G653" s="245">
        <v>87120635.349999994</v>
      </c>
      <c r="H653" s="246">
        <v>87120635.349999994</v>
      </c>
      <c r="I653" s="247">
        <v>0</v>
      </c>
      <c r="J653" s="247">
        <v>34352341.630000003</v>
      </c>
      <c r="K653" s="247">
        <v>34352341.630000003</v>
      </c>
      <c r="L653" s="247">
        <v>0</v>
      </c>
      <c r="M653" s="247">
        <v>34352341.630000003</v>
      </c>
      <c r="N653" s="247">
        <v>34352341.630000003</v>
      </c>
      <c r="O653" s="248">
        <v>0</v>
      </c>
    </row>
    <row r="654" spans="1:15" ht="23.25" customHeight="1" x14ac:dyDescent="0.2">
      <c r="A654" s="278" t="s">
        <v>85</v>
      </c>
      <c r="B654" s="279"/>
      <c r="C654" s="243" t="s">
        <v>61</v>
      </c>
      <c r="D654" s="243" t="s">
        <v>65</v>
      </c>
      <c r="E654" s="249" t="s">
        <v>741</v>
      </c>
      <c r="F654" s="249" t="s">
        <v>84</v>
      </c>
      <c r="G654" s="245">
        <v>93507166.079999998</v>
      </c>
      <c r="H654" s="246">
        <v>93507166.079999998</v>
      </c>
      <c r="I654" s="247">
        <v>0</v>
      </c>
      <c r="J654" s="247">
        <v>0</v>
      </c>
      <c r="K654" s="247">
        <v>0</v>
      </c>
      <c r="L654" s="247">
        <v>0</v>
      </c>
      <c r="M654" s="247">
        <v>0</v>
      </c>
      <c r="N654" s="247">
        <v>0</v>
      </c>
      <c r="O654" s="248">
        <v>0</v>
      </c>
    </row>
    <row r="655" spans="1:15" ht="15" customHeight="1" x14ac:dyDescent="0.2">
      <c r="A655" s="278" t="s">
        <v>49</v>
      </c>
      <c r="B655" s="279"/>
      <c r="C655" s="243" t="s">
        <v>61</v>
      </c>
      <c r="D655" s="243" t="s">
        <v>65</v>
      </c>
      <c r="E655" s="249" t="s">
        <v>741</v>
      </c>
      <c r="F655" s="249" t="s">
        <v>116</v>
      </c>
      <c r="G655" s="245">
        <v>93507166.079999998</v>
      </c>
      <c r="H655" s="246">
        <v>93507166.079999998</v>
      </c>
      <c r="I655" s="247">
        <v>0</v>
      </c>
      <c r="J655" s="247">
        <v>0</v>
      </c>
      <c r="K655" s="247">
        <v>0</v>
      </c>
      <c r="L655" s="247">
        <v>0</v>
      </c>
      <c r="M655" s="247">
        <v>0</v>
      </c>
      <c r="N655" s="247">
        <v>0</v>
      </c>
      <c r="O655" s="248">
        <v>0</v>
      </c>
    </row>
    <row r="656" spans="1:15" ht="15" customHeight="1" x14ac:dyDescent="0.2">
      <c r="A656" s="278" t="s">
        <v>200</v>
      </c>
      <c r="B656" s="279"/>
      <c r="C656" s="243" t="s">
        <v>61</v>
      </c>
      <c r="D656" s="243" t="s">
        <v>65</v>
      </c>
      <c r="E656" s="249" t="s">
        <v>741</v>
      </c>
      <c r="F656" s="249" t="s">
        <v>201</v>
      </c>
      <c r="G656" s="245">
        <v>338204.22</v>
      </c>
      <c r="H656" s="246">
        <v>338204.22</v>
      </c>
      <c r="I656" s="247">
        <v>0</v>
      </c>
      <c r="J656" s="247">
        <v>1089825</v>
      </c>
      <c r="K656" s="247">
        <v>1089825</v>
      </c>
      <c r="L656" s="247">
        <v>0</v>
      </c>
      <c r="M656" s="247">
        <v>1089825</v>
      </c>
      <c r="N656" s="247">
        <v>1089825</v>
      </c>
      <c r="O656" s="248">
        <v>0</v>
      </c>
    </row>
    <row r="657" spans="1:15" ht="15" customHeight="1" x14ac:dyDescent="0.2">
      <c r="A657" s="278" t="s">
        <v>73</v>
      </c>
      <c r="B657" s="279"/>
      <c r="C657" s="243" t="s">
        <v>61</v>
      </c>
      <c r="D657" s="243" t="s">
        <v>65</v>
      </c>
      <c r="E657" s="249" t="s">
        <v>741</v>
      </c>
      <c r="F657" s="249" t="s">
        <v>74</v>
      </c>
      <c r="G657" s="245">
        <v>338204.22</v>
      </c>
      <c r="H657" s="246">
        <v>338204.22</v>
      </c>
      <c r="I657" s="247">
        <v>0</v>
      </c>
      <c r="J657" s="247">
        <v>1089825</v>
      </c>
      <c r="K657" s="247">
        <v>1089825</v>
      </c>
      <c r="L657" s="247">
        <v>0</v>
      </c>
      <c r="M657" s="247">
        <v>1089825</v>
      </c>
      <c r="N657" s="247">
        <v>1089825</v>
      </c>
      <c r="O657" s="248">
        <v>0</v>
      </c>
    </row>
    <row r="658" spans="1:15" ht="23.25" customHeight="1" x14ac:dyDescent="0.2">
      <c r="A658" s="278" t="s">
        <v>280</v>
      </c>
      <c r="B658" s="279"/>
      <c r="C658" s="243" t="s">
        <v>61</v>
      </c>
      <c r="D658" s="243" t="s">
        <v>65</v>
      </c>
      <c r="E658" s="249" t="s">
        <v>1168</v>
      </c>
      <c r="F658" s="250"/>
      <c r="G658" s="245">
        <v>145619000</v>
      </c>
      <c r="H658" s="246">
        <v>145619000</v>
      </c>
      <c r="I658" s="247">
        <v>0</v>
      </c>
      <c r="J658" s="247">
        <v>0</v>
      </c>
      <c r="K658" s="247">
        <v>0</v>
      </c>
      <c r="L658" s="247">
        <v>0</v>
      </c>
      <c r="M658" s="247">
        <v>0</v>
      </c>
      <c r="N658" s="247">
        <v>0</v>
      </c>
      <c r="O658" s="248">
        <v>0</v>
      </c>
    </row>
    <row r="659" spans="1:15" ht="15" customHeight="1" x14ac:dyDescent="0.2">
      <c r="A659" s="278" t="s">
        <v>282</v>
      </c>
      <c r="B659" s="279"/>
      <c r="C659" s="243" t="s">
        <v>61</v>
      </c>
      <c r="D659" s="243" t="s">
        <v>65</v>
      </c>
      <c r="E659" s="249" t="s">
        <v>1169</v>
      </c>
      <c r="F659" s="250"/>
      <c r="G659" s="245">
        <v>145619000</v>
      </c>
      <c r="H659" s="246">
        <v>145619000</v>
      </c>
      <c r="I659" s="247">
        <v>0</v>
      </c>
      <c r="J659" s="247">
        <v>0</v>
      </c>
      <c r="K659" s="247">
        <v>0</v>
      </c>
      <c r="L659" s="247">
        <v>0</v>
      </c>
      <c r="M659" s="247">
        <v>0</v>
      </c>
      <c r="N659" s="247">
        <v>0</v>
      </c>
      <c r="O659" s="248">
        <v>0</v>
      </c>
    </row>
    <row r="660" spans="1:15" ht="23.25" customHeight="1" x14ac:dyDescent="0.2">
      <c r="A660" s="278" t="s">
        <v>273</v>
      </c>
      <c r="B660" s="279"/>
      <c r="C660" s="243" t="s">
        <v>61</v>
      </c>
      <c r="D660" s="243" t="s">
        <v>65</v>
      </c>
      <c r="E660" s="249" t="s">
        <v>1169</v>
      </c>
      <c r="F660" s="249" t="s">
        <v>94</v>
      </c>
      <c r="G660" s="245">
        <v>145619000</v>
      </c>
      <c r="H660" s="246">
        <v>145619000</v>
      </c>
      <c r="I660" s="247">
        <v>0</v>
      </c>
      <c r="J660" s="247">
        <v>0</v>
      </c>
      <c r="K660" s="247">
        <v>0</v>
      </c>
      <c r="L660" s="247">
        <v>0</v>
      </c>
      <c r="M660" s="247">
        <v>0</v>
      </c>
      <c r="N660" s="247">
        <v>0</v>
      </c>
      <c r="O660" s="248">
        <v>0</v>
      </c>
    </row>
    <row r="661" spans="1:15" ht="23.25" customHeight="1" x14ac:dyDescent="0.2">
      <c r="A661" s="278" t="s">
        <v>187</v>
      </c>
      <c r="B661" s="279"/>
      <c r="C661" s="243" t="s">
        <v>61</v>
      </c>
      <c r="D661" s="243" t="s">
        <v>65</v>
      </c>
      <c r="E661" s="249" t="s">
        <v>1169</v>
      </c>
      <c r="F661" s="249" t="s">
        <v>58</v>
      </c>
      <c r="G661" s="245">
        <v>145619000</v>
      </c>
      <c r="H661" s="246">
        <v>145619000</v>
      </c>
      <c r="I661" s="247">
        <v>0</v>
      </c>
      <c r="J661" s="247">
        <v>0</v>
      </c>
      <c r="K661" s="247">
        <v>0</v>
      </c>
      <c r="L661" s="247">
        <v>0</v>
      </c>
      <c r="M661" s="247">
        <v>0</v>
      </c>
      <c r="N661" s="247">
        <v>0</v>
      </c>
      <c r="O661" s="248">
        <v>0</v>
      </c>
    </row>
    <row r="662" spans="1:15" ht="15" customHeight="1" x14ac:dyDescent="0.2">
      <c r="A662" s="297" t="s">
        <v>768</v>
      </c>
      <c r="B662" s="298"/>
      <c r="C662" s="251" t="s">
        <v>60</v>
      </c>
      <c r="D662" s="251"/>
      <c r="E662" s="251"/>
      <c r="F662" s="251"/>
      <c r="G662" s="252">
        <v>22441590</v>
      </c>
      <c r="H662" s="253">
        <v>21600000</v>
      </c>
      <c r="I662" s="254">
        <v>841590</v>
      </c>
      <c r="J662" s="254">
        <v>22441580</v>
      </c>
      <c r="K662" s="254">
        <v>21600000</v>
      </c>
      <c r="L662" s="254">
        <v>841580</v>
      </c>
      <c r="M662" s="254">
        <v>22441580</v>
      </c>
      <c r="N662" s="254">
        <v>21600000</v>
      </c>
      <c r="O662" s="255">
        <v>841580</v>
      </c>
    </row>
    <row r="663" spans="1:15" ht="23.25" customHeight="1" x14ac:dyDescent="0.2">
      <c r="A663" s="278" t="s">
        <v>463</v>
      </c>
      <c r="B663" s="279"/>
      <c r="C663" s="243" t="s">
        <v>60</v>
      </c>
      <c r="D663" s="243" t="s">
        <v>65</v>
      </c>
      <c r="E663" s="244"/>
      <c r="F663" s="244"/>
      <c r="G663" s="245">
        <v>21600000</v>
      </c>
      <c r="H663" s="246">
        <v>21600000</v>
      </c>
      <c r="I663" s="247">
        <v>0</v>
      </c>
      <c r="J663" s="247">
        <v>21600000</v>
      </c>
      <c r="K663" s="247">
        <v>21600000</v>
      </c>
      <c r="L663" s="247">
        <v>0</v>
      </c>
      <c r="M663" s="247">
        <v>21600000</v>
      </c>
      <c r="N663" s="247">
        <v>21600000</v>
      </c>
      <c r="O663" s="248">
        <v>0</v>
      </c>
    </row>
    <row r="664" spans="1:15" ht="15" customHeight="1" x14ac:dyDescent="0.2">
      <c r="A664" s="278" t="s">
        <v>466</v>
      </c>
      <c r="B664" s="279"/>
      <c r="C664" s="243" t="s">
        <v>60</v>
      </c>
      <c r="D664" s="243" t="s">
        <v>65</v>
      </c>
      <c r="E664" s="243" t="s">
        <v>467</v>
      </c>
      <c r="F664" s="243"/>
      <c r="G664" s="245">
        <v>21600000</v>
      </c>
      <c r="H664" s="246">
        <v>21600000</v>
      </c>
      <c r="I664" s="247">
        <v>0</v>
      </c>
      <c r="J664" s="247">
        <v>21600000</v>
      </c>
      <c r="K664" s="247">
        <v>21600000</v>
      </c>
      <c r="L664" s="247">
        <v>0</v>
      </c>
      <c r="M664" s="247">
        <v>21600000</v>
      </c>
      <c r="N664" s="247">
        <v>21600000</v>
      </c>
      <c r="O664" s="248">
        <v>0</v>
      </c>
    </row>
    <row r="665" spans="1:15" ht="15" customHeight="1" x14ac:dyDescent="0.2">
      <c r="A665" s="278" t="s">
        <v>468</v>
      </c>
      <c r="B665" s="279"/>
      <c r="C665" s="243" t="s">
        <v>60</v>
      </c>
      <c r="D665" s="243" t="s">
        <v>65</v>
      </c>
      <c r="E665" s="249" t="s">
        <v>469</v>
      </c>
      <c r="F665" s="249"/>
      <c r="G665" s="245">
        <v>21600000</v>
      </c>
      <c r="H665" s="246">
        <v>21600000</v>
      </c>
      <c r="I665" s="247">
        <v>0</v>
      </c>
      <c r="J665" s="247">
        <v>21600000</v>
      </c>
      <c r="K665" s="247">
        <v>21600000</v>
      </c>
      <c r="L665" s="247">
        <v>0</v>
      </c>
      <c r="M665" s="247">
        <v>21600000</v>
      </c>
      <c r="N665" s="247">
        <v>21600000</v>
      </c>
      <c r="O665" s="248">
        <v>0</v>
      </c>
    </row>
    <row r="666" spans="1:15" ht="34.5" customHeight="1" x14ac:dyDescent="0.2">
      <c r="A666" s="278" t="s">
        <v>470</v>
      </c>
      <c r="B666" s="279"/>
      <c r="C666" s="243" t="s">
        <v>60</v>
      </c>
      <c r="D666" s="243" t="s">
        <v>65</v>
      </c>
      <c r="E666" s="249" t="s">
        <v>471</v>
      </c>
      <c r="F666" s="250"/>
      <c r="G666" s="245">
        <v>20000000</v>
      </c>
      <c r="H666" s="246">
        <v>20000000</v>
      </c>
      <c r="I666" s="247">
        <v>0</v>
      </c>
      <c r="J666" s="247">
        <v>20000000</v>
      </c>
      <c r="K666" s="247">
        <v>20000000</v>
      </c>
      <c r="L666" s="247">
        <v>0</v>
      </c>
      <c r="M666" s="247">
        <v>20000000</v>
      </c>
      <c r="N666" s="247">
        <v>20000000</v>
      </c>
      <c r="O666" s="248">
        <v>0</v>
      </c>
    </row>
    <row r="667" spans="1:15" ht="45.75" customHeight="1" x14ac:dyDescent="0.2">
      <c r="A667" s="278" t="s">
        <v>666</v>
      </c>
      <c r="B667" s="279"/>
      <c r="C667" s="243" t="s">
        <v>60</v>
      </c>
      <c r="D667" s="243" t="s">
        <v>65</v>
      </c>
      <c r="E667" s="249" t="s">
        <v>667</v>
      </c>
      <c r="F667" s="250"/>
      <c r="G667" s="245">
        <v>20000000</v>
      </c>
      <c r="H667" s="246">
        <v>20000000</v>
      </c>
      <c r="I667" s="247">
        <v>0</v>
      </c>
      <c r="J667" s="247">
        <v>20000000</v>
      </c>
      <c r="K667" s="247">
        <v>20000000</v>
      </c>
      <c r="L667" s="247">
        <v>0</v>
      </c>
      <c r="M667" s="247">
        <v>20000000</v>
      </c>
      <c r="N667" s="247">
        <v>20000000</v>
      </c>
      <c r="O667" s="248">
        <v>0</v>
      </c>
    </row>
    <row r="668" spans="1:15" ht="45.75" customHeight="1" x14ac:dyDescent="0.2">
      <c r="A668" s="278" t="s">
        <v>291</v>
      </c>
      <c r="B668" s="279"/>
      <c r="C668" s="243" t="s">
        <v>60</v>
      </c>
      <c r="D668" s="243" t="s">
        <v>65</v>
      </c>
      <c r="E668" s="249" t="s">
        <v>667</v>
      </c>
      <c r="F668" s="249" t="s">
        <v>195</v>
      </c>
      <c r="G668" s="245">
        <v>3879131.92</v>
      </c>
      <c r="H668" s="246">
        <v>3879131.92</v>
      </c>
      <c r="I668" s="247">
        <v>0</v>
      </c>
      <c r="J668" s="247">
        <v>4791830</v>
      </c>
      <c r="K668" s="247">
        <v>4791830</v>
      </c>
      <c r="L668" s="247">
        <v>0</v>
      </c>
      <c r="M668" s="247">
        <v>4791830</v>
      </c>
      <c r="N668" s="247">
        <v>4791830</v>
      </c>
      <c r="O668" s="248">
        <v>0</v>
      </c>
    </row>
    <row r="669" spans="1:15" ht="15" customHeight="1" x14ac:dyDescent="0.2">
      <c r="A669" s="278" t="s">
        <v>248</v>
      </c>
      <c r="B669" s="279"/>
      <c r="C669" s="243" t="s">
        <v>60</v>
      </c>
      <c r="D669" s="243" t="s">
        <v>65</v>
      </c>
      <c r="E669" s="249" t="s">
        <v>667</v>
      </c>
      <c r="F669" s="249" t="s">
        <v>249</v>
      </c>
      <c r="G669" s="245">
        <v>3879131.92</v>
      </c>
      <c r="H669" s="246">
        <v>3879131.92</v>
      </c>
      <c r="I669" s="247">
        <v>0</v>
      </c>
      <c r="J669" s="247">
        <v>4791830</v>
      </c>
      <c r="K669" s="247">
        <v>4791830</v>
      </c>
      <c r="L669" s="247">
        <v>0</v>
      </c>
      <c r="M669" s="247">
        <v>4791830</v>
      </c>
      <c r="N669" s="247">
        <v>4791830</v>
      </c>
      <c r="O669" s="248">
        <v>0</v>
      </c>
    </row>
    <row r="670" spans="1:15" ht="23.25" customHeight="1" x14ac:dyDescent="0.2">
      <c r="A670" s="278" t="s">
        <v>273</v>
      </c>
      <c r="B670" s="279"/>
      <c r="C670" s="243" t="s">
        <v>60</v>
      </c>
      <c r="D670" s="243" t="s">
        <v>65</v>
      </c>
      <c r="E670" s="249" t="s">
        <v>667</v>
      </c>
      <c r="F670" s="249" t="s">
        <v>94</v>
      </c>
      <c r="G670" s="245">
        <v>15153908.9</v>
      </c>
      <c r="H670" s="246">
        <v>15153908.9</v>
      </c>
      <c r="I670" s="247">
        <v>0</v>
      </c>
      <c r="J670" s="247">
        <v>15205670</v>
      </c>
      <c r="K670" s="247">
        <v>15205670</v>
      </c>
      <c r="L670" s="247">
        <v>0</v>
      </c>
      <c r="M670" s="247">
        <v>15205670</v>
      </c>
      <c r="N670" s="247">
        <v>15205670</v>
      </c>
      <c r="O670" s="248">
        <v>0</v>
      </c>
    </row>
    <row r="671" spans="1:15" ht="23.25" customHeight="1" x14ac:dyDescent="0.2">
      <c r="A671" s="278" t="s">
        <v>187</v>
      </c>
      <c r="B671" s="279"/>
      <c r="C671" s="243" t="s">
        <v>60</v>
      </c>
      <c r="D671" s="243" t="s">
        <v>65</v>
      </c>
      <c r="E671" s="249" t="s">
        <v>667</v>
      </c>
      <c r="F671" s="249" t="s">
        <v>58</v>
      </c>
      <c r="G671" s="245">
        <v>15153908.9</v>
      </c>
      <c r="H671" s="246">
        <v>15153908.9</v>
      </c>
      <c r="I671" s="247">
        <v>0</v>
      </c>
      <c r="J671" s="247">
        <v>15205670</v>
      </c>
      <c r="K671" s="247">
        <v>15205670</v>
      </c>
      <c r="L671" s="247">
        <v>0</v>
      </c>
      <c r="M671" s="247">
        <v>15205670</v>
      </c>
      <c r="N671" s="247">
        <v>15205670</v>
      </c>
      <c r="O671" s="248">
        <v>0</v>
      </c>
    </row>
    <row r="672" spans="1:15" ht="23.25" customHeight="1" x14ac:dyDescent="0.2">
      <c r="A672" s="278" t="s">
        <v>85</v>
      </c>
      <c r="B672" s="279"/>
      <c r="C672" s="243" t="s">
        <v>60</v>
      </c>
      <c r="D672" s="243" t="s">
        <v>65</v>
      </c>
      <c r="E672" s="249" t="s">
        <v>667</v>
      </c>
      <c r="F672" s="249" t="s">
        <v>84</v>
      </c>
      <c r="G672" s="245">
        <v>964459.18</v>
      </c>
      <c r="H672" s="246">
        <v>964459.18</v>
      </c>
      <c r="I672" s="247">
        <v>0</v>
      </c>
      <c r="J672" s="247">
        <v>0</v>
      </c>
      <c r="K672" s="247">
        <v>0</v>
      </c>
      <c r="L672" s="247">
        <v>0</v>
      </c>
      <c r="M672" s="247">
        <v>0</v>
      </c>
      <c r="N672" s="247">
        <v>0</v>
      </c>
      <c r="O672" s="248">
        <v>0</v>
      </c>
    </row>
    <row r="673" spans="1:15" ht="15" customHeight="1" x14ac:dyDescent="0.2">
      <c r="A673" s="278" t="s">
        <v>49</v>
      </c>
      <c r="B673" s="279"/>
      <c r="C673" s="243" t="s">
        <v>60</v>
      </c>
      <c r="D673" s="243" t="s">
        <v>65</v>
      </c>
      <c r="E673" s="249" t="s">
        <v>667</v>
      </c>
      <c r="F673" s="249" t="s">
        <v>116</v>
      </c>
      <c r="G673" s="245">
        <v>964459.18</v>
      </c>
      <c r="H673" s="246">
        <v>964459.18</v>
      </c>
      <c r="I673" s="247">
        <v>0</v>
      </c>
      <c r="J673" s="247">
        <v>0</v>
      </c>
      <c r="K673" s="247">
        <v>0</v>
      </c>
      <c r="L673" s="247">
        <v>0</v>
      </c>
      <c r="M673" s="247">
        <v>0</v>
      </c>
      <c r="N673" s="247">
        <v>0</v>
      </c>
      <c r="O673" s="248">
        <v>0</v>
      </c>
    </row>
    <row r="674" spans="1:15" ht="15" customHeight="1" x14ac:dyDescent="0.2">
      <c r="A674" s="278" t="s">
        <v>200</v>
      </c>
      <c r="B674" s="279"/>
      <c r="C674" s="243" t="s">
        <v>60</v>
      </c>
      <c r="D674" s="243" t="s">
        <v>65</v>
      </c>
      <c r="E674" s="249" t="s">
        <v>667</v>
      </c>
      <c r="F674" s="249" t="s">
        <v>201</v>
      </c>
      <c r="G674" s="245">
        <v>2500</v>
      </c>
      <c r="H674" s="246">
        <v>2500</v>
      </c>
      <c r="I674" s="247">
        <v>0</v>
      </c>
      <c r="J674" s="247">
        <v>2500</v>
      </c>
      <c r="K674" s="247">
        <v>2500</v>
      </c>
      <c r="L674" s="247">
        <v>0</v>
      </c>
      <c r="M674" s="247">
        <v>2500</v>
      </c>
      <c r="N674" s="247">
        <v>2500</v>
      </c>
      <c r="O674" s="248">
        <v>0</v>
      </c>
    </row>
    <row r="675" spans="1:15" ht="15" customHeight="1" x14ac:dyDescent="0.2">
      <c r="A675" s="278" t="s">
        <v>73</v>
      </c>
      <c r="B675" s="279"/>
      <c r="C675" s="243" t="s">
        <v>60</v>
      </c>
      <c r="D675" s="243" t="s">
        <v>65</v>
      </c>
      <c r="E675" s="249" t="s">
        <v>667</v>
      </c>
      <c r="F675" s="249" t="s">
        <v>74</v>
      </c>
      <c r="G675" s="245">
        <v>2500</v>
      </c>
      <c r="H675" s="246">
        <v>2500</v>
      </c>
      <c r="I675" s="247">
        <v>0</v>
      </c>
      <c r="J675" s="247">
        <v>2500</v>
      </c>
      <c r="K675" s="247">
        <v>2500</v>
      </c>
      <c r="L675" s="247">
        <v>0</v>
      </c>
      <c r="M675" s="247">
        <v>2500</v>
      </c>
      <c r="N675" s="247">
        <v>2500</v>
      </c>
      <c r="O675" s="248">
        <v>0</v>
      </c>
    </row>
    <row r="676" spans="1:15" ht="23.25" customHeight="1" x14ac:dyDescent="0.2">
      <c r="A676" s="278" t="s">
        <v>843</v>
      </c>
      <c r="B676" s="279"/>
      <c r="C676" s="243" t="s">
        <v>60</v>
      </c>
      <c r="D676" s="243" t="s">
        <v>65</v>
      </c>
      <c r="E676" s="249" t="s">
        <v>844</v>
      </c>
      <c r="F676" s="250"/>
      <c r="G676" s="245">
        <v>1600000</v>
      </c>
      <c r="H676" s="246">
        <v>1600000</v>
      </c>
      <c r="I676" s="247">
        <v>0</v>
      </c>
      <c r="J676" s="247">
        <v>1600000</v>
      </c>
      <c r="K676" s="247">
        <v>1600000</v>
      </c>
      <c r="L676" s="247">
        <v>0</v>
      </c>
      <c r="M676" s="247">
        <v>1600000</v>
      </c>
      <c r="N676" s="247">
        <v>1600000</v>
      </c>
      <c r="O676" s="248">
        <v>0</v>
      </c>
    </row>
    <row r="677" spans="1:15" ht="23.25" customHeight="1" x14ac:dyDescent="0.2">
      <c r="A677" s="278" t="s">
        <v>845</v>
      </c>
      <c r="B677" s="279"/>
      <c r="C677" s="243" t="s">
        <v>60</v>
      </c>
      <c r="D677" s="243" t="s">
        <v>65</v>
      </c>
      <c r="E677" s="249" t="s">
        <v>846</v>
      </c>
      <c r="F677" s="250"/>
      <c r="G677" s="245">
        <v>1600000</v>
      </c>
      <c r="H677" s="246">
        <v>1600000</v>
      </c>
      <c r="I677" s="247">
        <v>0</v>
      </c>
      <c r="J677" s="247">
        <v>1600000</v>
      </c>
      <c r="K677" s="247">
        <v>1600000</v>
      </c>
      <c r="L677" s="247">
        <v>0</v>
      </c>
      <c r="M677" s="247">
        <v>1600000</v>
      </c>
      <c r="N677" s="247">
        <v>1600000</v>
      </c>
      <c r="O677" s="248">
        <v>0</v>
      </c>
    </row>
    <row r="678" spans="1:15" ht="23.25" customHeight="1" x14ac:dyDescent="0.2">
      <c r="A678" s="278" t="s">
        <v>273</v>
      </c>
      <c r="B678" s="279"/>
      <c r="C678" s="243" t="s">
        <v>60</v>
      </c>
      <c r="D678" s="243" t="s">
        <v>65</v>
      </c>
      <c r="E678" s="249" t="s">
        <v>846</v>
      </c>
      <c r="F678" s="249" t="s">
        <v>94</v>
      </c>
      <c r="G678" s="245">
        <v>1600000</v>
      </c>
      <c r="H678" s="246">
        <v>1600000</v>
      </c>
      <c r="I678" s="247">
        <v>0</v>
      </c>
      <c r="J678" s="247">
        <v>1600000</v>
      </c>
      <c r="K678" s="247">
        <v>1600000</v>
      </c>
      <c r="L678" s="247">
        <v>0</v>
      </c>
      <c r="M678" s="247">
        <v>1600000</v>
      </c>
      <c r="N678" s="247">
        <v>1600000</v>
      </c>
      <c r="O678" s="248">
        <v>0</v>
      </c>
    </row>
    <row r="679" spans="1:15" ht="23.25" customHeight="1" x14ac:dyDescent="0.2">
      <c r="A679" s="278" t="s">
        <v>187</v>
      </c>
      <c r="B679" s="279"/>
      <c r="C679" s="243" t="s">
        <v>60</v>
      </c>
      <c r="D679" s="243" t="s">
        <v>65</v>
      </c>
      <c r="E679" s="249" t="s">
        <v>846</v>
      </c>
      <c r="F679" s="249" t="s">
        <v>58</v>
      </c>
      <c r="G679" s="245">
        <v>1600000</v>
      </c>
      <c r="H679" s="246">
        <v>1600000</v>
      </c>
      <c r="I679" s="247">
        <v>0</v>
      </c>
      <c r="J679" s="247">
        <v>1600000</v>
      </c>
      <c r="K679" s="247">
        <v>1600000</v>
      </c>
      <c r="L679" s="247">
        <v>0</v>
      </c>
      <c r="M679" s="247">
        <v>1600000</v>
      </c>
      <c r="N679" s="247">
        <v>1600000</v>
      </c>
      <c r="O679" s="248">
        <v>0</v>
      </c>
    </row>
    <row r="680" spans="1:15" ht="15" customHeight="1" x14ac:dyDescent="0.2">
      <c r="A680" s="278" t="s">
        <v>757</v>
      </c>
      <c r="B680" s="279"/>
      <c r="C680" s="243" t="s">
        <v>60</v>
      </c>
      <c r="D680" s="243" t="s">
        <v>61</v>
      </c>
      <c r="E680" s="244"/>
      <c r="F680" s="244"/>
      <c r="G680" s="245">
        <v>841590</v>
      </c>
      <c r="H680" s="246">
        <v>0</v>
      </c>
      <c r="I680" s="247">
        <v>841590</v>
      </c>
      <c r="J680" s="247">
        <v>841580</v>
      </c>
      <c r="K680" s="247">
        <v>0</v>
      </c>
      <c r="L680" s="247">
        <v>841580</v>
      </c>
      <c r="M680" s="247">
        <v>841580</v>
      </c>
      <c r="N680" s="247">
        <v>0</v>
      </c>
      <c r="O680" s="248">
        <v>841580</v>
      </c>
    </row>
    <row r="681" spans="1:15" ht="15" customHeight="1" x14ac:dyDescent="0.2">
      <c r="A681" s="278" t="s">
        <v>466</v>
      </c>
      <c r="B681" s="279"/>
      <c r="C681" s="243" t="s">
        <v>60</v>
      </c>
      <c r="D681" s="243" t="s">
        <v>61</v>
      </c>
      <c r="E681" s="243" t="s">
        <v>467</v>
      </c>
      <c r="F681" s="243"/>
      <c r="G681" s="245">
        <v>841590</v>
      </c>
      <c r="H681" s="246">
        <v>0</v>
      </c>
      <c r="I681" s="247">
        <v>841590</v>
      </c>
      <c r="J681" s="247">
        <v>841580</v>
      </c>
      <c r="K681" s="247">
        <v>0</v>
      </c>
      <c r="L681" s="247">
        <v>841580</v>
      </c>
      <c r="M681" s="247">
        <v>841580</v>
      </c>
      <c r="N681" s="247">
        <v>0</v>
      </c>
      <c r="O681" s="248">
        <v>841580</v>
      </c>
    </row>
    <row r="682" spans="1:15" ht="15" customHeight="1" x14ac:dyDescent="0.2">
      <c r="A682" s="278" t="s">
        <v>472</v>
      </c>
      <c r="B682" s="279"/>
      <c r="C682" s="243" t="s">
        <v>60</v>
      </c>
      <c r="D682" s="243" t="s">
        <v>61</v>
      </c>
      <c r="E682" s="249" t="s">
        <v>473</v>
      </c>
      <c r="F682" s="249"/>
      <c r="G682" s="245">
        <v>841590</v>
      </c>
      <c r="H682" s="246">
        <v>0</v>
      </c>
      <c r="I682" s="247">
        <v>841590</v>
      </c>
      <c r="J682" s="247">
        <v>841580</v>
      </c>
      <c r="K682" s="247">
        <v>0</v>
      </c>
      <c r="L682" s="247">
        <v>841580</v>
      </c>
      <c r="M682" s="247">
        <v>841580</v>
      </c>
      <c r="N682" s="247">
        <v>0</v>
      </c>
      <c r="O682" s="248">
        <v>841580</v>
      </c>
    </row>
    <row r="683" spans="1:15" ht="23.25" customHeight="1" x14ac:dyDescent="0.2">
      <c r="A683" s="278" t="s">
        <v>474</v>
      </c>
      <c r="B683" s="279"/>
      <c r="C683" s="243" t="s">
        <v>60</v>
      </c>
      <c r="D683" s="243" t="s">
        <v>61</v>
      </c>
      <c r="E683" s="249" t="s">
        <v>475</v>
      </c>
      <c r="F683" s="250"/>
      <c r="G683" s="245">
        <v>841590</v>
      </c>
      <c r="H683" s="246">
        <v>0</v>
      </c>
      <c r="I683" s="247">
        <v>841590</v>
      </c>
      <c r="J683" s="247">
        <v>841580</v>
      </c>
      <c r="K683" s="247">
        <v>0</v>
      </c>
      <c r="L683" s="247">
        <v>841580</v>
      </c>
      <c r="M683" s="247">
        <v>841580</v>
      </c>
      <c r="N683" s="247">
        <v>0</v>
      </c>
      <c r="O683" s="248">
        <v>841580</v>
      </c>
    </row>
    <row r="684" spans="1:15" ht="68.25" customHeight="1" x14ac:dyDescent="0.2">
      <c r="A684" s="278" t="s">
        <v>937</v>
      </c>
      <c r="B684" s="279"/>
      <c r="C684" s="243" t="s">
        <v>60</v>
      </c>
      <c r="D684" s="243" t="s">
        <v>61</v>
      </c>
      <c r="E684" s="249" t="s">
        <v>735</v>
      </c>
      <c r="F684" s="250"/>
      <c r="G684" s="245">
        <v>841590</v>
      </c>
      <c r="H684" s="246">
        <v>0</v>
      </c>
      <c r="I684" s="247">
        <v>841590</v>
      </c>
      <c r="J684" s="247">
        <v>841580</v>
      </c>
      <c r="K684" s="247">
        <v>0</v>
      </c>
      <c r="L684" s="247">
        <v>841580</v>
      </c>
      <c r="M684" s="247">
        <v>841580</v>
      </c>
      <c r="N684" s="247">
        <v>0</v>
      </c>
      <c r="O684" s="248">
        <v>841580</v>
      </c>
    </row>
    <row r="685" spans="1:15" ht="23.25" customHeight="1" x14ac:dyDescent="0.2">
      <c r="A685" s="278" t="s">
        <v>273</v>
      </c>
      <c r="B685" s="279"/>
      <c r="C685" s="243" t="s">
        <v>60</v>
      </c>
      <c r="D685" s="243" t="s">
        <v>61</v>
      </c>
      <c r="E685" s="249" t="s">
        <v>735</v>
      </c>
      <c r="F685" s="249" t="s">
        <v>94</v>
      </c>
      <c r="G685" s="245">
        <v>841590</v>
      </c>
      <c r="H685" s="246">
        <v>0</v>
      </c>
      <c r="I685" s="247">
        <v>841590</v>
      </c>
      <c r="J685" s="247">
        <v>841580</v>
      </c>
      <c r="K685" s="247">
        <v>0</v>
      </c>
      <c r="L685" s="247">
        <v>841580</v>
      </c>
      <c r="M685" s="247">
        <v>841580</v>
      </c>
      <c r="N685" s="247">
        <v>0</v>
      </c>
      <c r="O685" s="248">
        <v>841580</v>
      </c>
    </row>
    <row r="686" spans="1:15" ht="23.25" customHeight="1" x14ac:dyDescent="0.2">
      <c r="A686" s="278" t="s">
        <v>187</v>
      </c>
      <c r="B686" s="279"/>
      <c r="C686" s="243" t="s">
        <v>60</v>
      </c>
      <c r="D686" s="243" t="s">
        <v>61</v>
      </c>
      <c r="E686" s="249" t="s">
        <v>735</v>
      </c>
      <c r="F686" s="249" t="s">
        <v>58</v>
      </c>
      <c r="G686" s="245">
        <v>841590</v>
      </c>
      <c r="H686" s="246">
        <v>0</v>
      </c>
      <c r="I686" s="247">
        <v>841590</v>
      </c>
      <c r="J686" s="247">
        <v>841580</v>
      </c>
      <c r="K686" s="247">
        <v>0</v>
      </c>
      <c r="L686" s="247">
        <v>841580</v>
      </c>
      <c r="M686" s="247">
        <v>841580</v>
      </c>
      <c r="N686" s="247">
        <v>0</v>
      </c>
      <c r="O686" s="248">
        <v>841580</v>
      </c>
    </row>
    <row r="687" spans="1:15" ht="15" customHeight="1" x14ac:dyDescent="0.2">
      <c r="A687" s="297" t="s">
        <v>769</v>
      </c>
      <c r="B687" s="298"/>
      <c r="C687" s="251" t="s">
        <v>63</v>
      </c>
      <c r="D687" s="251"/>
      <c r="E687" s="251"/>
      <c r="F687" s="251"/>
      <c r="G687" s="252">
        <v>8074061236.5299997</v>
      </c>
      <c r="H687" s="253">
        <v>3991786236.5300002</v>
      </c>
      <c r="I687" s="254">
        <v>4082275000</v>
      </c>
      <c r="J687" s="254">
        <v>6390145693.5</v>
      </c>
      <c r="K687" s="254">
        <v>2701963693.5</v>
      </c>
      <c r="L687" s="254">
        <v>3688182000</v>
      </c>
      <c r="M687" s="254">
        <v>6289419220</v>
      </c>
      <c r="N687" s="254">
        <v>2601237220</v>
      </c>
      <c r="O687" s="255">
        <v>3688182000</v>
      </c>
    </row>
    <row r="688" spans="1:15" ht="15" customHeight="1" x14ac:dyDescent="0.2">
      <c r="A688" s="278" t="s">
        <v>193</v>
      </c>
      <c r="B688" s="279"/>
      <c r="C688" s="243" t="s">
        <v>63</v>
      </c>
      <c r="D688" s="243" t="s">
        <v>238</v>
      </c>
      <c r="E688" s="244"/>
      <c r="F688" s="244"/>
      <c r="G688" s="245">
        <v>1818677543.7</v>
      </c>
      <c r="H688" s="246">
        <v>671462543.70000005</v>
      </c>
      <c r="I688" s="247">
        <v>1147215000</v>
      </c>
      <c r="J688" s="247">
        <v>1731069400</v>
      </c>
      <c r="K688" s="247">
        <v>645308400</v>
      </c>
      <c r="L688" s="247">
        <v>1085761000</v>
      </c>
      <c r="M688" s="247">
        <v>1711069400</v>
      </c>
      <c r="N688" s="247">
        <v>625308400</v>
      </c>
      <c r="O688" s="248">
        <v>1085761000</v>
      </c>
    </row>
    <row r="689" spans="1:15" ht="15" customHeight="1" x14ac:dyDescent="0.2">
      <c r="A689" s="278" t="s">
        <v>300</v>
      </c>
      <c r="B689" s="279"/>
      <c r="C689" s="243" t="s">
        <v>63</v>
      </c>
      <c r="D689" s="243" t="s">
        <v>238</v>
      </c>
      <c r="E689" s="243" t="s">
        <v>301</v>
      </c>
      <c r="F689" s="243"/>
      <c r="G689" s="245">
        <v>1815677543.7</v>
      </c>
      <c r="H689" s="246">
        <v>668462543.70000005</v>
      </c>
      <c r="I689" s="247">
        <v>1147215000</v>
      </c>
      <c r="J689" s="247">
        <v>1711069400</v>
      </c>
      <c r="K689" s="247">
        <v>625308400</v>
      </c>
      <c r="L689" s="247">
        <v>1085761000</v>
      </c>
      <c r="M689" s="247">
        <v>1711069400</v>
      </c>
      <c r="N689" s="247">
        <v>625308400</v>
      </c>
      <c r="O689" s="248">
        <v>1085761000</v>
      </c>
    </row>
    <row r="690" spans="1:15" ht="15" customHeight="1" x14ac:dyDescent="0.2">
      <c r="A690" s="278" t="s">
        <v>258</v>
      </c>
      <c r="B690" s="279"/>
      <c r="C690" s="243" t="s">
        <v>63</v>
      </c>
      <c r="D690" s="243" t="s">
        <v>238</v>
      </c>
      <c r="E690" s="249" t="s">
        <v>341</v>
      </c>
      <c r="F690" s="249"/>
      <c r="G690" s="245">
        <v>1815677543.7</v>
      </c>
      <c r="H690" s="246">
        <v>668462543.70000005</v>
      </c>
      <c r="I690" s="247">
        <v>1147215000</v>
      </c>
      <c r="J690" s="247">
        <v>1711069400</v>
      </c>
      <c r="K690" s="247">
        <v>625308400</v>
      </c>
      <c r="L690" s="247">
        <v>1085761000</v>
      </c>
      <c r="M690" s="247">
        <v>1711069400</v>
      </c>
      <c r="N690" s="247">
        <v>625308400</v>
      </c>
      <c r="O690" s="248">
        <v>1085761000</v>
      </c>
    </row>
    <row r="691" spans="1:15" ht="23.25" customHeight="1" x14ac:dyDescent="0.2">
      <c r="A691" s="278" t="s">
        <v>479</v>
      </c>
      <c r="B691" s="279"/>
      <c r="C691" s="243" t="s">
        <v>63</v>
      </c>
      <c r="D691" s="243" t="s">
        <v>238</v>
      </c>
      <c r="E691" s="249" t="s">
        <v>742</v>
      </c>
      <c r="F691" s="250"/>
      <c r="G691" s="245">
        <v>1807364543.7</v>
      </c>
      <c r="H691" s="246">
        <v>660149543.70000005</v>
      </c>
      <c r="I691" s="247">
        <v>1147215000</v>
      </c>
      <c r="J691" s="247">
        <v>1711069400</v>
      </c>
      <c r="K691" s="247">
        <v>625308400</v>
      </c>
      <c r="L691" s="247">
        <v>1085761000</v>
      </c>
      <c r="M691" s="247">
        <v>1711069400</v>
      </c>
      <c r="N691" s="247">
        <v>625308400</v>
      </c>
      <c r="O691" s="248">
        <v>1085761000</v>
      </c>
    </row>
    <row r="692" spans="1:15" ht="45.75" customHeight="1" x14ac:dyDescent="0.2">
      <c r="A692" s="278" t="s">
        <v>743</v>
      </c>
      <c r="B692" s="279"/>
      <c r="C692" s="243" t="s">
        <v>63</v>
      </c>
      <c r="D692" s="243" t="s">
        <v>238</v>
      </c>
      <c r="E692" s="249" t="s">
        <v>847</v>
      </c>
      <c r="F692" s="250"/>
      <c r="G692" s="245">
        <v>609057543.70000005</v>
      </c>
      <c r="H692" s="246">
        <v>609057543.70000005</v>
      </c>
      <c r="I692" s="247">
        <v>0</v>
      </c>
      <c r="J692" s="247">
        <v>546680400</v>
      </c>
      <c r="K692" s="247">
        <v>546680400</v>
      </c>
      <c r="L692" s="247">
        <v>0</v>
      </c>
      <c r="M692" s="247">
        <v>546680400</v>
      </c>
      <c r="N692" s="247">
        <v>546680400</v>
      </c>
      <c r="O692" s="248">
        <v>0</v>
      </c>
    </row>
    <row r="693" spans="1:15" ht="23.25" customHeight="1" x14ac:dyDescent="0.2">
      <c r="A693" s="278" t="s">
        <v>85</v>
      </c>
      <c r="B693" s="279"/>
      <c r="C693" s="243" t="s">
        <v>63</v>
      </c>
      <c r="D693" s="243" t="s">
        <v>238</v>
      </c>
      <c r="E693" s="249" t="s">
        <v>847</v>
      </c>
      <c r="F693" s="249" t="s">
        <v>84</v>
      </c>
      <c r="G693" s="245">
        <v>609057543.70000005</v>
      </c>
      <c r="H693" s="246">
        <v>609057543.70000005</v>
      </c>
      <c r="I693" s="247">
        <v>0</v>
      </c>
      <c r="J693" s="247">
        <v>546680400</v>
      </c>
      <c r="K693" s="247">
        <v>546680400</v>
      </c>
      <c r="L693" s="247">
        <v>0</v>
      </c>
      <c r="M693" s="247">
        <v>546680400</v>
      </c>
      <c r="N693" s="247">
        <v>546680400</v>
      </c>
      <c r="O693" s="248">
        <v>0</v>
      </c>
    </row>
    <row r="694" spans="1:15" ht="15" customHeight="1" x14ac:dyDescent="0.2">
      <c r="A694" s="278" t="s">
        <v>228</v>
      </c>
      <c r="B694" s="279"/>
      <c r="C694" s="243" t="s">
        <v>63</v>
      </c>
      <c r="D694" s="243" t="s">
        <v>238</v>
      </c>
      <c r="E694" s="249" t="s">
        <v>847</v>
      </c>
      <c r="F694" s="249" t="s">
        <v>229</v>
      </c>
      <c r="G694" s="245">
        <v>609057543.70000005</v>
      </c>
      <c r="H694" s="246">
        <v>609057543.70000005</v>
      </c>
      <c r="I694" s="247">
        <v>0</v>
      </c>
      <c r="J694" s="247">
        <v>546680400</v>
      </c>
      <c r="K694" s="247">
        <v>546680400</v>
      </c>
      <c r="L694" s="247">
        <v>0</v>
      </c>
      <c r="M694" s="247">
        <v>546680400</v>
      </c>
      <c r="N694" s="247">
        <v>546680400</v>
      </c>
      <c r="O694" s="248">
        <v>0</v>
      </c>
    </row>
    <row r="695" spans="1:15" ht="135.75" customHeight="1" x14ac:dyDescent="0.2">
      <c r="A695" s="278" t="s">
        <v>848</v>
      </c>
      <c r="B695" s="279"/>
      <c r="C695" s="243" t="s">
        <v>63</v>
      </c>
      <c r="D695" s="243" t="s">
        <v>238</v>
      </c>
      <c r="E695" s="249" t="s">
        <v>849</v>
      </c>
      <c r="F695" s="250"/>
      <c r="G695" s="245">
        <v>1124652000</v>
      </c>
      <c r="H695" s="246">
        <v>0</v>
      </c>
      <c r="I695" s="247">
        <v>1124652000</v>
      </c>
      <c r="J695" s="247">
        <v>1064982000</v>
      </c>
      <c r="K695" s="247">
        <v>0</v>
      </c>
      <c r="L695" s="247">
        <v>1064982000</v>
      </c>
      <c r="M695" s="247">
        <v>1064982000</v>
      </c>
      <c r="N695" s="247">
        <v>0</v>
      </c>
      <c r="O695" s="248">
        <v>1064982000</v>
      </c>
    </row>
    <row r="696" spans="1:15" ht="23.25" customHeight="1" x14ac:dyDescent="0.2">
      <c r="A696" s="278" t="s">
        <v>85</v>
      </c>
      <c r="B696" s="279"/>
      <c r="C696" s="243" t="s">
        <v>63</v>
      </c>
      <c r="D696" s="243" t="s">
        <v>238</v>
      </c>
      <c r="E696" s="249" t="s">
        <v>849</v>
      </c>
      <c r="F696" s="249" t="s">
        <v>84</v>
      </c>
      <c r="G696" s="245">
        <v>1124652000</v>
      </c>
      <c r="H696" s="246">
        <v>0</v>
      </c>
      <c r="I696" s="247">
        <v>1124652000</v>
      </c>
      <c r="J696" s="247">
        <v>1064982000</v>
      </c>
      <c r="K696" s="247">
        <v>0</v>
      </c>
      <c r="L696" s="247">
        <v>1064982000</v>
      </c>
      <c r="M696" s="247">
        <v>1064982000</v>
      </c>
      <c r="N696" s="247">
        <v>0</v>
      </c>
      <c r="O696" s="248">
        <v>1064982000</v>
      </c>
    </row>
    <row r="697" spans="1:15" ht="15" customHeight="1" x14ac:dyDescent="0.2">
      <c r="A697" s="278" t="s">
        <v>228</v>
      </c>
      <c r="B697" s="279"/>
      <c r="C697" s="243" t="s">
        <v>63</v>
      </c>
      <c r="D697" s="243" t="s">
        <v>238</v>
      </c>
      <c r="E697" s="249" t="s">
        <v>849</v>
      </c>
      <c r="F697" s="249" t="s">
        <v>229</v>
      </c>
      <c r="G697" s="245">
        <v>1124652000</v>
      </c>
      <c r="H697" s="246">
        <v>0</v>
      </c>
      <c r="I697" s="247">
        <v>1124652000</v>
      </c>
      <c r="J697" s="247">
        <v>1064982000</v>
      </c>
      <c r="K697" s="247">
        <v>0</v>
      </c>
      <c r="L697" s="247">
        <v>1064982000</v>
      </c>
      <c r="M697" s="247">
        <v>1064982000</v>
      </c>
      <c r="N697" s="247">
        <v>0</v>
      </c>
      <c r="O697" s="248">
        <v>1064982000</v>
      </c>
    </row>
    <row r="698" spans="1:15" ht="124.5" customHeight="1" x14ac:dyDescent="0.2">
      <c r="A698" s="278" t="s">
        <v>1044</v>
      </c>
      <c r="B698" s="279"/>
      <c r="C698" s="243" t="s">
        <v>63</v>
      </c>
      <c r="D698" s="243" t="s">
        <v>238</v>
      </c>
      <c r="E698" s="249" t="s">
        <v>850</v>
      </c>
      <c r="F698" s="250"/>
      <c r="G698" s="245">
        <v>21159000</v>
      </c>
      <c r="H698" s="246">
        <v>0</v>
      </c>
      <c r="I698" s="247">
        <v>21159000</v>
      </c>
      <c r="J698" s="247">
        <v>18634000</v>
      </c>
      <c r="K698" s="247">
        <v>0</v>
      </c>
      <c r="L698" s="247">
        <v>18634000</v>
      </c>
      <c r="M698" s="247">
        <v>18634000</v>
      </c>
      <c r="N698" s="247">
        <v>0</v>
      </c>
      <c r="O698" s="248">
        <v>18634000</v>
      </c>
    </row>
    <row r="699" spans="1:15" ht="23.25" customHeight="1" x14ac:dyDescent="0.2">
      <c r="A699" s="278" t="s">
        <v>85</v>
      </c>
      <c r="B699" s="279"/>
      <c r="C699" s="243" t="s">
        <v>63</v>
      </c>
      <c r="D699" s="243" t="s">
        <v>238</v>
      </c>
      <c r="E699" s="249" t="s">
        <v>850</v>
      </c>
      <c r="F699" s="249" t="s">
        <v>84</v>
      </c>
      <c r="G699" s="245">
        <v>21159000</v>
      </c>
      <c r="H699" s="246">
        <v>0</v>
      </c>
      <c r="I699" s="247">
        <v>21159000</v>
      </c>
      <c r="J699" s="247">
        <v>18634000</v>
      </c>
      <c r="K699" s="247">
        <v>0</v>
      </c>
      <c r="L699" s="247">
        <v>18634000</v>
      </c>
      <c r="M699" s="247">
        <v>18634000</v>
      </c>
      <c r="N699" s="247">
        <v>0</v>
      </c>
      <c r="O699" s="248">
        <v>18634000</v>
      </c>
    </row>
    <row r="700" spans="1:15" ht="45.75" customHeight="1" x14ac:dyDescent="0.2">
      <c r="A700" s="278" t="s">
        <v>644</v>
      </c>
      <c r="B700" s="279"/>
      <c r="C700" s="243" t="s">
        <v>63</v>
      </c>
      <c r="D700" s="243" t="s">
        <v>238</v>
      </c>
      <c r="E700" s="249" t="s">
        <v>850</v>
      </c>
      <c r="F700" s="249" t="s">
        <v>121</v>
      </c>
      <c r="G700" s="245">
        <v>21159000</v>
      </c>
      <c r="H700" s="246">
        <v>0</v>
      </c>
      <c r="I700" s="247">
        <v>21159000</v>
      </c>
      <c r="J700" s="247">
        <v>18634000</v>
      </c>
      <c r="K700" s="247">
        <v>0</v>
      </c>
      <c r="L700" s="247">
        <v>18634000</v>
      </c>
      <c r="M700" s="247">
        <v>18634000</v>
      </c>
      <c r="N700" s="247">
        <v>0</v>
      </c>
      <c r="O700" s="248">
        <v>18634000</v>
      </c>
    </row>
    <row r="701" spans="1:15" ht="45.75" customHeight="1" x14ac:dyDescent="0.2">
      <c r="A701" s="278" t="s">
        <v>1176</v>
      </c>
      <c r="B701" s="279"/>
      <c r="C701" s="243" t="s">
        <v>63</v>
      </c>
      <c r="D701" s="243" t="s">
        <v>238</v>
      </c>
      <c r="E701" s="249" t="s">
        <v>984</v>
      </c>
      <c r="F701" s="250"/>
      <c r="G701" s="245">
        <v>1404000</v>
      </c>
      <c r="H701" s="246">
        <v>0</v>
      </c>
      <c r="I701" s="247">
        <v>1404000</v>
      </c>
      <c r="J701" s="247">
        <v>2145000</v>
      </c>
      <c r="K701" s="247">
        <v>0</v>
      </c>
      <c r="L701" s="247">
        <v>2145000</v>
      </c>
      <c r="M701" s="247">
        <v>2145000</v>
      </c>
      <c r="N701" s="247">
        <v>0</v>
      </c>
      <c r="O701" s="248">
        <v>2145000</v>
      </c>
    </row>
    <row r="702" spans="1:15" ht="23.25" customHeight="1" x14ac:dyDescent="0.2">
      <c r="A702" s="278" t="s">
        <v>85</v>
      </c>
      <c r="B702" s="279"/>
      <c r="C702" s="243" t="s">
        <v>63</v>
      </c>
      <c r="D702" s="243" t="s">
        <v>238</v>
      </c>
      <c r="E702" s="249" t="s">
        <v>984</v>
      </c>
      <c r="F702" s="249" t="s">
        <v>84</v>
      </c>
      <c r="G702" s="245">
        <v>1404000</v>
      </c>
      <c r="H702" s="246">
        <v>0</v>
      </c>
      <c r="I702" s="247">
        <v>1404000</v>
      </c>
      <c r="J702" s="247">
        <v>2145000</v>
      </c>
      <c r="K702" s="247">
        <v>0</v>
      </c>
      <c r="L702" s="247">
        <v>2145000</v>
      </c>
      <c r="M702" s="247">
        <v>2145000</v>
      </c>
      <c r="N702" s="247">
        <v>0</v>
      </c>
      <c r="O702" s="248">
        <v>2145000</v>
      </c>
    </row>
    <row r="703" spans="1:15" ht="15" customHeight="1" x14ac:dyDescent="0.2">
      <c r="A703" s="278" t="s">
        <v>228</v>
      </c>
      <c r="B703" s="279"/>
      <c r="C703" s="243" t="s">
        <v>63</v>
      </c>
      <c r="D703" s="243" t="s">
        <v>238</v>
      </c>
      <c r="E703" s="249" t="s">
        <v>984</v>
      </c>
      <c r="F703" s="249" t="s">
        <v>229</v>
      </c>
      <c r="G703" s="245">
        <v>1404000</v>
      </c>
      <c r="H703" s="246">
        <v>0</v>
      </c>
      <c r="I703" s="247">
        <v>1404000</v>
      </c>
      <c r="J703" s="247">
        <v>2145000</v>
      </c>
      <c r="K703" s="247">
        <v>0</v>
      </c>
      <c r="L703" s="247">
        <v>2145000</v>
      </c>
      <c r="M703" s="247">
        <v>2145000</v>
      </c>
      <c r="N703" s="247">
        <v>0</v>
      </c>
      <c r="O703" s="248">
        <v>2145000</v>
      </c>
    </row>
    <row r="704" spans="1:15" ht="45.75" customHeight="1" x14ac:dyDescent="0.2">
      <c r="A704" s="278" t="s">
        <v>1177</v>
      </c>
      <c r="B704" s="279"/>
      <c r="C704" s="243" t="s">
        <v>63</v>
      </c>
      <c r="D704" s="243" t="s">
        <v>238</v>
      </c>
      <c r="E704" s="249" t="s">
        <v>1113</v>
      </c>
      <c r="F704" s="250"/>
      <c r="G704" s="245">
        <v>51092000</v>
      </c>
      <c r="H704" s="246">
        <v>51092000</v>
      </c>
      <c r="I704" s="247">
        <v>0</v>
      </c>
      <c r="J704" s="247">
        <v>78628000</v>
      </c>
      <c r="K704" s="247">
        <v>78628000</v>
      </c>
      <c r="L704" s="247">
        <v>0</v>
      </c>
      <c r="M704" s="247">
        <v>78628000</v>
      </c>
      <c r="N704" s="247">
        <v>78628000</v>
      </c>
      <c r="O704" s="248">
        <v>0</v>
      </c>
    </row>
    <row r="705" spans="1:15" ht="23.25" customHeight="1" x14ac:dyDescent="0.2">
      <c r="A705" s="278" t="s">
        <v>85</v>
      </c>
      <c r="B705" s="279"/>
      <c r="C705" s="243" t="s">
        <v>63</v>
      </c>
      <c r="D705" s="243" t="s">
        <v>238</v>
      </c>
      <c r="E705" s="249" t="s">
        <v>1113</v>
      </c>
      <c r="F705" s="249" t="s">
        <v>84</v>
      </c>
      <c r="G705" s="245">
        <v>51092000</v>
      </c>
      <c r="H705" s="246">
        <v>51092000</v>
      </c>
      <c r="I705" s="247">
        <v>0</v>
      </c>
      <c r="J705" s="247">
        <v>78628000</v>
      </c>
      <c r="K705" s="247">
        <v>78628000</v>
      </c>
      <c r="L705" s="247">
        <v>0</v>
      </c>
      <c r="M705" s="247">
        <v>78628000</v>
      </c>
      <c r="N705" s="247">
        <v>78628000</v>
      </c>
      <c r="O705" s="248">
        <v>0</v>
      </c>
    </row>
    <row r="706" spans="1:15" ht="15" customHeight="1" x14ac:dyDescent="0.2">
      <c r="A706" s="278" t="s">
        <v>228</v>
      </c>
      <c r="B706" s="279"/>
      <c r="C706" s="243" t="s">
        <v>63</v>
      </c>
      <c r="D706" s="243" t="s">
        <v>238</v>
      </c>
      <c r="E706" s="249" t="s">
        <v>1113</v>
      </c>
      <c r="F706" s="249" t="s">
        <v>229</v>
      </c>
      <c r="G706" s="245">
        <v>51092000</v>
      </c>
      <c r="H706" s="246">
        <v>51092000</v>
      </c>
      <c r="I706" s="247">
        <v>0</v>
      </c>
      <c r="J706" s="247">
        <v>78628000</v>
      </c>
      <c r="K706" s="247">
        <v>78628000</v>
      </c>
      <c r="L706" s="247">
        <v>0</v>
      </c>
      <c r="M706" s="247">
        <v>78628000</v>
      </c>
      <c r="N706" s="247">
        <v>78628000</v>
      </c>
      <c r="O706" s="248">
        <v>0</v>
      </c>
    </row>
    <row r="707" spans="1:15" ht="57" customHeight="1" x14ac:dyDescent="0.2">
      <c r="A707" s="278" t="s">
        <v>303</v>
      </c>
      <c r="B707" s="279"/>
      <c r="C707" s="243" t="s">
        <v>63</v>
      </c>
      <c r="D707" s="243" t="s">
        <v>238</v>
      </c>
      <c r="E707" s="249" t="s">
        <v>476</v>
      </c>
      <c r="F707" s="250"/>
      <c r="G707" s="245">
        <v>8313000</v>
      </c>
      <c r="H707" s="246">
        <v>8313000</v>
      </c>
      <c r="I707" s="247">
        <v>0</v>
      </c>
      <c r="J707" s="247">
        <v>0</v>
      </c>
      <c r="K707" s="247">
        <v>0</v>
      </c>
      <c r="L707" s="247">
        <v>0</v>
      </c>
      <c r="M707" s="247">
        <v>0</v>
      </c>
      <c r="N707" s="247">
        <v>0</v>
      </c>
      <c r="O707" s="248">
        <v>0</v>
      </c>
    </row>
    <row r="708" spans="1:15" ht="57" customHeight="1" x14ac:dyDescent="0.2">
      <c r="A708" s="278" t="s">
        <v>1250</v>
      </c>
      <c r="B708" s="279"/>
      <c r="C708" s="243" t="s">
        <v>63</v>
      </c>
      <c r="D708" s="243" t="s">
        <v>238</v>
      </c>
      <c r="E708" s="249" t="s">
        <v>1251</v>
      </c>
      <c r="F708" s="250"/>
      <c r="G708" s="245">
        <v>8313000</v>
      </c>
      <c r="H708" s="246">
        <v>8313000</v>
      </c>
      <c r="I708" s="247">
        <v>0</v>
      </c>
      <c r="J708" s="247">
        <v>0</v>
      </c>
      <c r="K708" s="247">
        <v>0</v>
      </c>
      <c r="L708" s="247">
        <v>0</v>
      </c>
      <c r="M708" s="247">
        <v>0</v>
      </c>
      <c r="N708" s="247">
        <v>0</v>
      </c>
      <c r="O708" s="248">
        <v>0</v>
      </c>
    </row>
    <row r="709" spans="1:15" ht="23.25" customHeight="1" x14ac:dyDescent="0.2">
      <c r="A709" s="278" t="s">
        <v>85</v>
      </c>
      <c r="B709" s="279"/>
      <c r="C709" s="243" t="s">
        <v>63</v>
      </c>
      <c r="D709" s="243" t="s">
        <v>238</v>
      </c>
      <c r="E709" s="249" t="s">
        <v>1251</v>
      </c>
      <c r="F709" s="249" t="s">
        <v>84</v>
      </c>
      <c r="G709" s="245">
        <v>8313000</v>
      </c>
      <c r="H709" s="246">
        <v>8313000</v>
      </c>
      <c r="I709" s="247">
        <v>0</v>
      </c>
      <c r="J709" s="247">
        <v>0</v>
      </c>
      <c r="K709" s="247">
        <v>0</v>
      </c>
      <c r="L709" s="247">
        <v>0</v>
      </c>
      <c r="M709" s="247">
        <v>0</v>
      </c>
      <c r="N709" s="247">
        <v>0</v>
      </c>
      <c r="O709" s="248">
        <v>0</v>
      </c>
    </row>
    <row r="710" spans="1:15" ht="15" customHeight="1" x14ac:dyDescent="0.2">
      <c r="A710" s="278" t="s">
        <v>228</v>
      </c>
      <c r="B710" s="279"/>
      <c r="C710" s="243" t="s">
        <v>63</v>
      </c>
      <c r="D710" s="243" t="s">
        <v>238</v>
      </c>
      <c r="E710" s="249" t="s">
        <v>1251</v>
      </c>
      <c r="F710" s="249" t="s">
        <v>229</v>
      </c>
      <c r="G710" s="245">
        <v>8313000</v>
      </c>
      <c r="H710" s="246">
        <v>8313000</v>
      </c>
      <c r="I710" s="247">
        <v>0</v>
      </c>
      <c r="J710" s="247">
        <v>0</v>
      </c>
      <c r="K710" s="247">
        <v>0</v>
      </c>
      <c r="L710" s="247">
        <v>0</v>
      </c>
      <c r="M710" s="247">
        <v>0</v>
      </c>
      <c r="N710" s="247">
        <v>0</v>
      </c>
      <c r="O710" s="248">
        <v>0</v>
      </c>
    </row>
    <row r="711" spans="1:15" ht="23.25" customHeight="1" x14ac:dyDescent="0.2">
      <c r="A711" s="278" t="s">
        <v>999</v>
      </c>
      <c r="B711" s="279"/>
      <c r="C711" s="243" t="s">
        <v>63</v>
      </c>
      <c r="D711" s="243" t="s">
        <v>238</v>
      </c>
      <c r="E711" s="243" t="s">
        <v>382</v>
      </c>
      <c r="F711" s="243"/>
      <c r="G711" s="245">
        <v>3000000</v>
      </c>
      <c r="H711" s="246">
        <v>3000000</v>
      </c>
      <c r="I711" s="247">
        <v>0</v>
      </c>
      <c r="J711" s="247">
        <v>20000000</v>
      </c>
      <c r="K711" s="247">
        <v>20000000</v>
      </c>
      <c r="L711" s="247">
        <v>0</v>
      </c>
      <c r="M711" s="247">
        <v>0</v>
      </c>
      <c r="N711" s="247">
        <v>0</v>
      </c>
      <c r="O711" s="248">
        <v>0</v>
      </c>
    </row>
    <row r="712" spans="1:15" ht="23.25" customHeight="1" x14ac:dyDescent="0.2">
      <c r="A712" s="278" t="s">
        <v>1005</v>
      </c>
      <c r="B712" s="279"/>
      <c r="C712" s="243" t="s">
        <v>63</v>
      </c>
      <c r="D712" s="243" t="s">
        <v>238</v>
      </c>
      <c r="E712" s="249" t="s">
        <v>478</v>
      </c>
      <c r="F712" s="249"/>
      <c r="G712" s="245">
        <v>3000000</v>
      </c>
      <c r="H712" s="246">
        <v>3000000</v>
      </c>
      <c r="I712" s="247">
        <v>0</v>
      </c>
      <c r="J712" s="247">
        <v>20000000</v>
      </c>
      <c r="K712" s="247">
        <v>20000000</v>
      </c>
      <c r="L712" s="247">
        <v>0</v>
      </c>
      <c r="M712" s="247">
        <v>0</v>
      </c>
      <c r="N712" s="247">
        <v>0</v>
      </c>
      <c r="O712" s="248">
        <v>0</v>
      </c>
    </row>
    <row r="713" spans="1:15" ht="23.25" customHeight="1" x14ac:dyDescent="0.2">
      <c r="A713" s="278" t="s">
        <v>1057</v>
      </c>
      <c r="B713" s="279"/>
      <c r="C713" s="243" t="s">
        <v>63</v>
      </c>
      <c r="D713" s="243" t="s">
        <v>238</v>
      </c>
      <c r="E713" s="249" t="s">
        <v>1058</v>
      </c>
      <c r="F713" s="250"/>
      <c r="G713" s="245">
        <v>3000000</v>
      </c>
      <c r="H713" s="246">
        <v>3000000</v>
      </c>
      <c r="I713" s="247">
        <v>0</v>
      </c>
      <c r="J713" s="247">
        <v>20000000</v>
      </c>
      <c r="K713" s="247">
        <v>20000000</v>
      </c>
      <c r="L713" s="247">
        <v>0</v>
      </c>
      <c r="M713" s="247">
        <v>0</v>
      </c>
      <c r="N713" s="247">
        <v>0</v>
      </c>
      <c r="O713" s="248">
        <v>0</v>
      </c>
    </row>
    <row r="714" spans="1:15" ht="23.25" customHeight="1" x14ac:dyDescent="0.2">
      <c r="A714" s="278" t="s">
        <v>1386</v>
      </c>
      <c r="B714" s="279"/>
      <c r="C714" s="243" t="s">
        <v>63</v>
      </c>
      <c r="D714" s="243" t="s">
        <v>238</v>
      </c>
      <c r="E714" s="249" t="s">
        <v>1387</v>
      </c>
      <c r="F714" s="250"/>
      <c r="G714" s="245">
        <v>3000000</v>
      </c>
      <c r="H714" s="246">
        <v>3000000</v>
      </c>
      <c r="I714" s="247">
        <v>0</v>
      </c>
      <c r="J714" s="247">
        <v>20000000</v>
      </c>
      <c r="K714" s="247">
        <v>20000000</v>
      </c>
      <c r="L714" s="247">
        <v>0</v>
      </c>
      <c r="M714" s="247">
        <v>0</v>
      </c>
      <c r="N714" s="247">
        <v>0</v>
      </c>
      <c r="O714" s="248">
        <v>0</v>
      </c>
    </row>
    <row r="715" spans="1:15" ht="23.25" customHeight="1" x14ac:dyDescent="0.2">
      <c r="A715" s="278" t="s">
        <v>160</v>
      </c>
      <c r="B715" s="279"/>
      <c r="C715" s="243" t="s">
        <v>63</v>
      </c>
      <c r="D715" s="243" t="s">
        <v>238</v>
      </c>
      <c r="E715" s="249" t="s">
        <v>1387</v>
      </c>
      <c r="F715" s="249" t="s">
        <v>250</v>
      </c>
      <c r="G715" s="245">
        <v>3000000</v>
      </c>
      <c r="H715" s="246">
        <v>3000000</v>
      </c>
      <c r="I715" s="247">
        <v>0</v>
      </c>
      <c r="J715" s="247">
        <v>20000000</v>
      </c>
      <c r="K715" s="247">
        <v>20000000</v>
      </c>
      <c r="L715" s="247">
        <v>0</v>
      </c>
      <c r="M715" s="247">
        <v>0</v>
      </c>
      <c r="N715" s="247">
        <v>0</v>
      </c>
      <c r="O715" s="248">
        <v>0</v>
      </c>
    </row>
    <row r="716" spans="1:15" ht="15" customHeight="1" x14ac:dyDescent="0.2">
      <c r="A716" s="278" t="s">
        <v>217</v>
      </c>
      <c r="B716" s="279"/>
      <c r="C716" s="243" t="s">
        <v>63</v>
      </c>
      <c r="D716" s="243" t="s">
        <v>238</v>
      </c>
      <c r="E716" s="249" t="s">
        <v>1387</v>
      </c>
      <c r="F716" s="249" t="s">
        <v>161</v>
      </c>
      <c r="G716" s="245">
        <v>3000000</v>
      </c>
      <c r="H716" s="246">
        <v>3000000</v>
      </c>
      <c r="I716" s="247">
        <v>0</v>
      </c>
      <c r="J716" s="247">
        <v>20000000</v>
      </c>
      <c r="K716" s="247">
        <v>20000000</v>
      </c>
      <c r="L716" s="247">
        <v>0</v>
      </c>
      <c r="M716" s="247">
        <v>0</v>
      </c>
      <c r="N716" s="247">
        <v>0</v>
      </c>
      <c r="O716" s="248">
        <v>0</v>
      </c>
    </row>
    <row r="717" spans="1:15" ht="15" customHeight="1" x14ac:dyDescent="0.2">
      <c r="A717" s="278" t="s">
        <v>44</v>
      </c>
      <c r="B717" s="279"/>
      <c r="C717" s="243" t="s">
        <v>63</v>
      </c>
      <c r="D717" s="243" t="s">
        <v>54</v>
      </c>
      <c r="E717" s="244"/>
      <c r="F717" s="244"/>
      <c r="G717" s="245">
        <v>5052034246.7399998</v>
      </c>
      <c r="H717" s="246">
        <v>2184269246.7399998</v>
      </c>
      <c r="I717" s="247">
        <v>2867765000</v>
      </c>
      <c r="J717" s="247">
        <v>3743890053.5</v>
      </c>
      <c r="K717" s="247">
        <v>1199516053.5</v>
      </c>
      <c r="L717" s="247">
        <v>2544374000</v>
      </c>
      <c r="M717" s="247">
        <v>3662790580</v>
      </c>
      <c r="N717" s="247">
        <v>1118416580</v>
      </c>
      <c r="O717" s="248">
        <v>2544374000</v>
      </c>
    </row>
    <row r="718" spans="1:15" ht="15" customHeight="1" x14ac:dyDescent="0.2">
      <c r="A718" s="278" t="s">
        <v>300</v>
      </c>
      <c r="B718" s="279"/>
      <c r="C718" s="243" t="s">
        <v>63</v>
      </c>
      <c r="D718" s="243" t="s">
        <v>54</v>
      </c>
      <c r="E718" s="243" t="s">
        <v>301</v>
      </c>
      <c r="F718" s="243"/>
      <c r="G718" s="245">
        <v>4181421546.71</v>
      </c>
      <c r="H718" s="246">
        <v>1313656546.71</v>
      </c>
      <c r="I718" s="247">
        <v>2867765000</v>
      </c>
      <c r="J718" s="247">
        <v>3743726053.5</v>
      </c>
      <c r="K718" s="247">
        <v>1199352053.5</v>
      </c>
      <c r="L718" s="247">
        <v>2544374000</v>
      </c>
      <c r="M718" s="247">
        <v>3662790580</v>
      </c>
      <c r="N718" s="247">
        <v>1118416580</v>
      </c>
      <c r="O718" s="248">
        <v>2544374000</v>
      </c>
    </row>
    <row r="719" spans="1:15" ht="15" customHeight="1" x14ac:dyDescent="0.2">
      <c r="A719" s="278" t="s">
        <v>258</v>
      </c>
      <c r="B719" s="279"/>
      <c r="C719" s="243" t="s">
        <v>63</v>
      </c>
      <c r="D719" s="243" t="s">
        <v>54</v>
      </c>
      <c r="E719" s="249" t="s">
        <v>341</v>
      </c>
      <c r="F719" s="249"/>
      <c r="G719" s="245">
        <v>4170854616.71</v>
      </c>
      <c r="H719" s="246">
        <v>1303089616.71</v>
      </c>
      <c r="I719" s="247">
        <v>2867765000</v>
      </c>
      <c r="J719" s="247">
        <v>3743726053.5</v>
      </c>
      <c r="K719" s="247">
        <v>1199352053.5</v>
      </c>
      <c r="L719" s="247">
        <v>2544374000</v>
      </c>
      <c r="M719" s="247">
        <v>3662790580</v>
      </c>
      <c r="N719" s="247">
        <v>1118416580</v>
      </c>
      <c r="O719" s="248">
        <v>2544374000</v>
      </c>
    </row>
    <row r="720" spans="1:15" ht="23.25" customHeight="1" x14ac:dyDescent="0.2">
      <c r="A720" s="278" t="s">
        <v>479</v>
      </c>
      <c r="B720" s="279"/>
      <c r="C720" s="243" t="s">
        <v>63</v>
      </c>
      <c r="D720" s="243" t="s">
        <v>54</v>
      </c>
      <c r="E720" s="249" t="s">
        <v>742</v>
      </c>
      <c r="F720" s="250"/>
      <c r="G720" s="245">
        <v>3791827385.3000002</v>
      </c>
      <c r="H720" s="246">
        <v>940574385.29999995</v>
      </c>
      <c r="I720" s="247">
        <v>2851253000</v>
      </c>
      <c r="J720" s="247">
        <v>3368225920</v>
      </c>
      <c r="K720" s="247">
        <v>842706920</v>
      </c>
      <c r="L720" s="247">
        <v>2525519000</v>
      </c>
      <c r="M720" s="247">
        <v>3348225920</v>
      </c>
      <c r="N720" s="247">
        <v>822706920</v>
      </c>
      <c r="O720" s="248">
        <v>2525519000</v>
      </c>
    </row>
    <row r="721" spans="1:15" ht="23.25" customHeight="1" x14ac:dyDescent="0.2">
      <c r="A721" s="278" t="s">
        <v>1114</v>
      </c>
      <c r="B721" s="279"/>
      <c r="C721" s="243" t="s">
        <v>63</v>
      </c>
      <c r="D721" s="243" t="s">
        <v>54</v>
      </c>
      <c r="E721" s="249" t="s">
        <v>1115</v>
      </c>
      <c r="F721" s="250"/>
      <c r="G721" s="245">
        <v>200486300</v>
      </c>
      <c r="H721" s="246">
        <v>200486300</v>
      </c>
      <c r="I721" s="247">
        <v>0</v>
      </c>
      <c r="J721" s="247">
        <v>153476300</v>
      </c>
      <c r="K721" s="247">
        <v>153476300</v>
      </c>
      <c r="L721" s="247">
        <v>0</v>
      </c>
      <c r="M721" s="247">
        <v>133476300</v>
      </c>
      <c r="N721" s="247">
        <v>133476300</v>
      </c>
      <c r="O721" s="248">
        <v>0</v>
      </c>
    </row>
    <row r="722" spans="1:15" ht="23.25" customHeight="1" x14ac:dyDescent="0.2">
      <c r="A722" s="278" t="s">
        <v>85</v>
      </c>
      <c r="B722" s="279"/>
      <c r="C722" s="243" t="s">
        <v>63</v>
      </c>
      <c r="D722" s="243" t="s">
        <v>54</v>
      </c>
      <c r="E722" s="249" t="s">
        <v>1115</v>
      </c>
      <c r="F722" s="249" t="s">
        <v>84</v>
      </c>
      <c r="G722" s="245">
        <v>200486300</v>
      </c>
      <c r="H722" s="246">
        <v>200486300</v>
      </c>
      <c r="I722" s="247">
        <v>0</v>
      </c>
      <c r="J722" s="247">
        <v>153476300</v>
      </c>
      <c r="K722" s="247">
        <v>153476300</v>
      </c>
      <c r="L722" s="247">
        <v>0</v>
      </c>
      <c r="M722" s="247">
        <v>133476300</v>
      </c>
      <c r="N722" s="247">
        <v>133476300</v>
      </c>
      <c r="O722" s="248">
        <v>0</v>
      </c>
    </row>
    <row r="723" spans="1:15" ht="15" customHeight="1" x14ac:dyDescent="0.2">
      <c r="A723" s="278" t="s">
        <v>228</v>
      </c>
      <c r="B723" s="279"/>
      <c r="C723" s="243" t="s">
        <v>63</v>
      </c>
      <c r="D723" s="243" t="s">
        <v>54</v>
      </c>
      <c r="E723" s="249" t="s">
        <v>1115</v>
      </c>
      <c r="F723" s="249" t="s">
        <v>229</v>
      </c>
      <c r="G723" s="245">
        <v>200486300</v>
      </c>
      <c r="H723" s="246">
        <v>200486300</v>
      </c>
      <c r="I723" s="247">
        <v>0</v>
      </c>
      <c r="J723" s="247">
        <v>153476300</v>
      </c>
      <c r="K723" s="247">
        <v>153476300</v>
      </c>
      <c r="L723" s="247">
        <v>0</v>
      </c>
      <c r="M723" s="247">
        <v>133476300</v>
      </c>
      <c r="N723" s="247">
        <v>133476300</v>
      </c>
      <c r="O723" s="248">
        <v>0</v>
      </c>
    </row>
    <row r="724" spans="1:15" ht="23.25" customHeight="1" x14ac:dyDescent="0.2">
      <c r="A724" s="278" t="s">
        <v>851</v>
      </c>
      <c r="B724" s="279"/>
      <c r="C724" s="243" t="s">
        <v>63</v>
      </c>
      <c r="D724" s="243" t="s">
        <v>54</v>
      </c>
      <c r="E724" s="249" t="s">
        <v>852</v>
      </c>
      <c r="F724" s="250"/>
      <c r="G724" s="245">
        <v>109336000</v>
      </c>
      <c r="H724" s="246">
        <v>109336000</v>
      </c>
      <c r="I724" s="247">
        <v>0</v>
      </c>
      <c r="J724" s="247">
        <v>108766000</v>
      </c>
      <c r="K724" s="247">
        <v>108766000</v>
      </c>
      <c r="L724" s="247">
        <v>0</v>
      </c>
      <c r="M724" s="247">
        <v>108766000</v>
      </c>
      <c r="N724" s="247">
        <v>108766000</v>
      </c>
      <c r="O724" s="248">
        <v>0</v>
      </c>
    </row>
    <row r="725" spans="1:15" ht="23.25" customHeight="1" x14ac:dyDescent="0.2">
      <c r="A725" s="278" t="s">
        <v>85</v>
      </c>
      <c r="B725" s="279"/>
      <c r="C725" s="243" t="s">
        <v>63</v>
      </c>
      <c r="D725" s="243" t="s">
        <v>54</v>
      </c>
      <c r="E725" s="249" t="s">
        <v>852</v>
      </c>
      <c r="F725" s="249" t="s">
        <v>84</v>
      </c>
      <c r="G725" s="245">
        <v>109336000</v>
      </c>
      <c r="H725" s="246">
        <v>109336000</v>
      </c>
      <c r="I725" s="247">
        <v>0</v>
      </c>
      <c r="J725" s="247">
        <v>108766000</v>
      </c>
      <c r="K725" s="247">
        <v>108766000</v>
      </c>
      <c r="L725" s="247">
        <v>0</v>
      </c>
      <c r="M725" s="247">
        <v>108766000</v>
      </c>
      <c r="N725" s="247">
        <v>108766000</v>
      </c>
      <c r="O725" s="248">
        <v>0</v>
      </c>
    </row>
    <row r="726" spans="1:15" ht="15" customHeight="1" x14ac:dyDescent="0.2">
      <c r="A726" s="278" t="s">
        <v>228</v>
      </c>
      <c r="B726" s="279"/>
      <c r="C726" s="243" t="s">
        <v>63</v>
      </c>
      <c r="D726" s="243" t="s">
        <v>54</v>
      </c>
      <c r="E726" s="249" t="s">
        <v>852</v>
      </c>
      <c r="F726" s="249" t="s">
        <v>229</v>
      </c>
      <c r="G726" s="245">
        <v>109336000</v>
      </c>
      <c r="H726" s="246">
        <v>109336000</v>
      </c>
      <c r="I726" s="247">
        <v>0</v>
      </c>
      <c r="J726" s="247">
        <v>108766000</v>
      </c>
      <c r="K726" s="247">
        <v>108766000</v>
      </c>
      <c r="L726" s="247">
        <v>0</v>
      </c>
      <c r="M726" s="247">
        <v>108766000</v>
      </c>
      <c r="N726" s="247">
        <v>108766000</v>
      </c>
      <c r="O726" s="248">
        <v>0</v>
      </c>
    </row>
    <row r="727" spans="1:15" ht="45.75" customHeight="1" x14ac:dyDescent="0.2">
      <c r="A727" s="278" t="s">
        <v>743</v>
      </c>
      <c r="B727" s="279"/>
      <c r="C727" s="243" t="s">
        <v>63</v>
      </c>
      <c r="D727" s="243" t="s">
        <v>54</v>
      </c>
      <c r="E727" s="249" t="s">
        <v>847</v>
      </c>
      <c r="F727" s="250"/>
      <c r="G727" s="245">
        <v>541884085.29999995</v>
      </c>
      <c r="H727" s="246">
        <v>541884085.29999995</v>
      </c>
      <c r="I727" s="247">
        <v>0</v>
      </c>
      <c r="J727" s="247">
        <v>469377620</v>
      </c>
      <c r="K727" s="247">
        <v>469377620</v>
      </c>
      <c r="L727" s="247">
        <v>0</v>
      </c>
      <c r="M727" s="247">
        <v>469377620</v>
      </c>
      <c r="N727" s="247">
        <v>469377620</v>
      </c>
      <c r="O727" s="248">
        <v>0</v>
      </c>
    </row>
    <row r="728" spans="1:15" ht="23.25" customHeight="1" x14ac:dyDescent="0.2">
      <c r="A728" s="278" t="s">
        <v>85</v>
      </c>
      <c r="B728" s="279"/>
      <c r="C728" s="243" t="s">
        <v>63</v>
      </c>
      <c r="D728" s="243" t="s">
        <v>54</v>
      </c>
      <c r="E728" s="249" t="s">
        <v>847</v>
      </c>
      <c r="F728" s="249" t="s">
        <v>84</v>
      </c>
      <c r="G728" s="245">
        <v>541884085.29999995</v>
      </c>
      <c r="H728" s="246">
        <v>541884085.29999995</v>
      </c>
      <c r="I728" s="247">
        <v>0</v>
      </c>
      <c r="J728" s="247">
        <v>469377620</v>
      </c>
      <c r="K728" s="247">
        <v>469377620</v>
      </c>
      <c r="L728" s="247">
        <v>0</v>
      </c>
      <c r="M728" s="247">
        <v>469377620</v>
      </c>
      <c r="N728" s="247">
        <v>469377620</v>
      </c>
      <c r="O728" s="248">
        <v>0</v>
      </c>
    </row>
    <row r="729" spans="1:15" ht="15" customHeight="1" x14ac:dyDescent="0.2">
      <c r="A729" s="278" t="s">
        <v>49</v>
      </c>
      <c r="B729" s="279"/>
      <c r="C729" s="243" t="s">
        <v>63</v>
      </c>
      <c r="D729" s="243" t="s">
        <v>54</v>
      </c>
      <c r="E729" s="249" t="s">
        <v>847</v>
      </c>
      <c r="F729" s="249" t="s">
        <v>116</v>
      </c>
      <c r="G729" s="245">
        <v>28225545</v>
      </c>
      <c r="H729" s="246">
        <v>28225545</v>
      </c>
      <c r="I729" s="247">
        <v>0</v>
      </c>
      <c r="J729" s="247">
        <v>26871940</v>
      </c>
      <c r="K729" s="247">
        <v>26871940</v>
      </c>
      <c r="L729" s="247">
        <v>0</v>
      </c>
      <c r="M729" s="247">
        <v>26871940</v>
      </c>
      <c r="N729" s="247">
        <v>26871940</v>
      </c>
      <c r="O729" s="248">
        <v>0</v>
      </c>
    </row>
    <row r="730" spans="1:15" ht="15" customHeight="1" x14ac:dyDescent="0.2">
      <c r="A730" s="278" t="s">
        <v>228</v>
      </c>
      <c r="B730" s="279"/>
      <c r="C730" s="243" t="s">
        <v>63</v>
      </c>
      <c r="D730" s="243" t="s">
        <v>54</v>
      </c>
      <c r="E730" s="249" t="s">
        <v>847</v>
      </c>
      <c r="F730" s="249" t="s">
        <v>229</v>
      </c>
      <c r="G730" s="245">
        <v>513658540.30000001</v>
      </c>
      <c r="H730" s="246">
        <v>513658540.30000001</v>
      </c>
      <c r="I730" s="247">
        <v>0</v>
      </c>
      <c r="J730" s="247">
        <v>442505680</v>
      </c>
      <c r="K730" s="247">
        <v>442505680</v>
      </c>
      <c r="L730" s="247">
        <v>0</v>
      </c>
      <c r="M730" s="247">
        <v>442505680</v>
      </c>
      <c r="N730" s="247">
        <v>442505680</v>
      </c>
      <c r="O730" s="248">
        <v>0</v>
      </c>
    </row>
    <row r="731" spans="1:15" ht="135.75" customHeight="1" x14ac:dyDescent="0.2">
      <c r="A731" s="278" t="s">
        <v>848</v>
      </c>
      <c r="B731" s="279"/>
      <c r="C731" s="243" t="s">
        <v>63</v>
      </c>
      <c r="D731" s="243" t="s">
        <v>54</v>
      </c>
      <c r="E731" s="249" t="s">
        <v>849</v>
      </c>
      <c r="F731" s="250"/>
      <c r="G731" s="245">
        <v>2751803000</v>
      </c>
      <c r="H731" s="246">
        <v>0</v>
      </c>
      <c r="I731" s="247">
        <v>2751803000</v>
      </c>
      <c r="J731" s="247">
        <v>2440579000</v>
      </c>
      <c r="K731" s="247">
        <v>0</v>
      </c>
      <c r="L731" s="247">
        <v>2440579000</v>
      </c>
      <c r="M731" s="247">
        <v>2440579000</v>
      </c>
      <c r="N731" s="247">
        <v>0</v>
      </c>
      <c r="O731" s="248">
        <v>2440579000</v>
      </c>
    </row>
    <row r="732" spans="1:15" ht="23.25" customHeight="1" x14ac:dyDescent="0.2">
      <c r="A732" s="278" t="s">
        <v>85</v>
      </c>
      <c r="B732" s="279"/>
      <c r="C732" s="243" t="s">
        <v>63</v>
      </c>
      <c r="D732" s="243" t="s">
        <v>54</v>
      </c>
      <c r="E732" s="249" t="s">
        <v>849</v>
      </c>
      <c r="F732" s="249" t="s">
        <v>84</v>
      </c>
      <c r="G732" s="245">
        <v>2751803000</v>
      </c>
      <c r="H732" s="246">
        <v>0</v>
      </c>
      <c r="I732" s="247">
        <v>2751803000</v>
      </c>
      <c r="J732" s="247">
        <v>2440579000</v>
      </c>
      <c r="K732" s="247">
        <v>0</v>
      </c>
      <c r="L732" s="247">
        <v>2440579000</v>
      </c>
      <c r="M732" s="247">
        <v>2440579000</v>
      </c>
      <c r="N732" s="247">
        <v>0</v>
      </c>
      <c r="O732" s="248">
        <v>2440579000</v>
      </c>
    </row>
    <row r="733" spans="1:15" ht="15" customHeight="1" x14ac:dyDescent="0.2">
      <c r="A733" s="278" t="s">
        <v>49</v>
      </c>
      <c r="B733" s="279"/>
      <c r="C733" s="243" t="s">
        <v>63</v>
      </c>
      <c r="D733" s="243" t="s">
        <v>54</v>
      </c>
      <c r="E733" s="249" t="s">
        <v>849</v>
      </c>
      <c r="F733" s="249" t="s">
        <v>116</v>
      </c>
      <c r="G733" s="245">
        <v>196787000</v>
      </c>
      <c r="H733" s="246">
        <v>0</v>
      </c>
      <c r="I733" s="247">
        <v>196787000</v>
      </c>
      <c r="J733" s="247">
        <v>165669000</v>
      </c>
      <c r="K733" s="247">
        <v>0</v>
      </c>
      <c r="L733" s="247">
        <v>165669000</v>
      </c>
      <c r="M733" s="247">
        <v>165669000</v>
      </c>
      <c r="N733" s="247">
        <v>0</v>
      </c>
      <c r="O733" s="248">
        <v>165669000</v>
      </c>
    </row>
    <row r="734" spans="1:15" ht="15" customHeight="1" x14ac:dyDescent="0.2">
      <c r="A734" s="278" t="s">
        <v>228</v>
      </c>
      <c r="B734" s="279"/>
      <c r="C734" s="243" t="s">
        <v>63</v>
      </c>
      <c r="D734" s="243" t="s">
        <v>54</v>
      </c>
      <c r="E734" s="249" t="s">
        <v>849</v>
      </c>
      <c r="F734" s="249" t="s">
        <v>229</v>
      </c>
      <c r="G734" s="245">
        <v>2555016000</v>
      </c>
      <c r="H734" s="246">
        <v>0</v>
      </c>
      <c r="I734" s="247">
        <v>2555016000</v>
      </c>
      <c r="J734" s="247">
        <v>2274910000</v>
      </c>
      <c r="K734" s="247">
        <v>0</v>
      </c>
      <c r="L734" s="247">
        <v>2274910000</v>
      </c>
      <c r="M734" s="247">
        <v>2274910000</v>
      </c>
      <c r="N734" s="247">
        <v>0</v>
      </c>
      <c r="O734" s="248">
        <v>2274910000</v>
      </c>
    </row>
    <row r="735" spans="1:15" ht="124.5" customHeight="1" x14ac:dyDescent="0.2">
      <c r="A735" s="278" t="s">
        <v>1044</v>
      </c>
      <c r="B735" s="279"/>
      <c r="C735" s="243" t="s">
        <v>63</v>
      </c>
      <c r="D735" s="243" t="s">
        <v>54</v>
      </c>
      <c r="E735" s="249" t="s">
        <v>850</v>
      </c>
      <c r="F735" s="250"/>
      <c r="G735" s="245">
        <v>78879000</v>
      </c>
      <c r="H735" s="246">
        <v>0</v>
      </c>
      <c r="I735" s="247">
        <v>78879000</v>
      </c>
      <c r="J735" s="247">
        <v>61902000</v>
      </c>
      <c r="K735" s="247">
        <v>0</v>
      </c>
      <c r="L735" s="247">
        <v>61902000</v>
      </c>
      <c r="M735" s="247">
        <v>61902000</v>
      </c>
      <c r="N735" s="247">
        <v>0</v>
      </c>
      <c r="O735" s="248">
        <v>61902000</v>
      </c>
    </row>
    <row r="736" spans="1:15" ht="23.25" customHeight="1" x14ac:dyDescent="0.2">
      <c r="A736" s="278" t="s">
        <v>85</v>
      </c>
      <c r="B736" s="279"/>
      <c r="C736" s="243" t="s">
        <v>63</v>
      </c>
      <c r="D736" s="243" t="s">
        <v>54</v>
      </c>
      <c r="E736" s="249" t="s">
        <v>850</v>
      </c>
      <c r="F736" s="249" t="s">
        <v>84</v>
      </c>
      <c r="G736" s="245">
        <v>78879000</v>
      </c>
      <c r="H736" s="246">
        <v>0</v>
      </c>
      <c r="I736" s="247">
        <v>78879000</v>
      </c>
      <c r="J736" s="247">
        <v>61902000</v>
      </c>
      <c r="K736" s="247">
        <v>0</v>
      </c>
      <c r="L736" s="247">
        <v>61902000</v>
      </c>
      <c r="M736" s="247">
        <v>61902000</v>
      </c>
      <c r="N736" s="247">
        <v>0</v>
      </c>
      <c r="O736" s="248">
        <v>61902000</v>
      </c>
    </row>
    <row r="737" spans="1:15" ht="45.75" customHeight="1" x14ac:dyDescent="0.2">
      <c r="A737" s="278" t="s">
        <v>644</v>
      </c>
      <c r="B737" s="279"/>
      <c r="C737" s="243" t="s">
        <v>63</v>
      </c>
      <c r="D737" s="243" t="s">
        <v>54</v>
      </c>
      <c r="E737" s="249" t="s">
        <v>850</v>
      </c>
      <c r="F737" s="249" t="s">
        <v>121</v>
      </c>
      <c r="G737" s="245">
        <v>78879000</v>
      </c>
      <c r="H737" s="246">
        <v>0</v>
      </c>
      <c r="I737" s="247">
        <v>78879000</v>
      </c>
      <c r="J737" s="247">
        <v>61902000</v>
      </c>
      <c r="K737" s="247">
        <v>0</v>
      </c>
      <c r="L737" s="247">
        <v>61902000</v>
      </c>
      <c r="M737" s="247">
        <v>61902000</v>
      </c>
      <c r="N737" s="247">
        <v>0</v>
      </c>
      <c r="O737" s="248">
        <v>61902000</v>
      </c>
    </row>
    <row r="738" spans="1:15" ht="45.75" customHeight="1" x14ac:dyDescent="0.2">
      <c r="A738" s="278" t="s">
        <v>1176</v>
      </c>
      <c r="B738" s="279"/>
      <c r="C738" s="243" t="s">
        <v>63</v>
      </c>
      <c r="D738" s="243" t="s">
        <v>54</v>
      </c>
      <c r="E738" s="249" t="s">
        <v>984</v>
      </c>
      <c r="F738" s="250"/>
      <c r="G738" s="245">
        <v>20571000</v>
      </c>
      <c r="H738" s="246">
        <v>0</v>
      </c>
      <c r="I738" s="247">
        <v>20571000</v>
      </c>
      <c r="J738" s="247">
        <v>23038000</v>
      </c>
      <c r="K738" s="247">
        <v>0</v>
      </c>
      <c r="L738" s="247">
        <v>23038000</v>
      </c>
      <c r="M738" s="247">
        <v>23038000</v>
      </c>
      <c r="N738" s="247">
        <v>0</v>
      </c>
      <c r="O738" s="248">
        <v>23038000</v>
      </c>
    </row>
    <row r="739" spans="1:15" ht="23.25" customHeight="1" x14ac:dyDescent="0.2">
      <c r="A739" s="278" t="s">
        <v>85</v>
      </c>
      <c r="B739" s="279"/>
      <c r="C739" s="243" t="s">
        <v>63</v>
      </c>
      <c r="D739" s="243" t="s">
        <v>54</v>
      </c>
      <c r="E739" s="249" t="s">
        <v>984</v>
      </c>
      <c r="F739" s="249" t="s">
        <v>84</v>
      </c>
      <c r="G739" s="245">
        <v>20571000</v>
      </c>
      <c r="H739" s="246">
        <v>0</v>
      </c>
      <c r="I739" s="247">
        <v>20571000</v>
      </c>
      <c r="J739" s="247">
        <v>23038000</v>
      </c>
      <c r="K739" s="247">
        <v>0</v>
      </c>
      <c r="L739" s="247">
        <v>23038000</v>
      </c>
      <c r="M739" s="247">
        <v>23038000</v>
      </c>
      <c r="N739" s="247">
        <v>0</v>
      </c>
      <c r="O739" s="248">
        <v>23038000</v>
      </c>
    </row>
    <row r="740" spans="1:15" ht="15" customHeight="1" x14ac:dyDescent="0.2">
      <c r="A740" s="278" t="s">
        <v>49</v>
      </c>
      <c r="B740" s="279"/>
      <c r="C740" s="243" t="s">
        <v>63</v>
      </c>
      <c r="D740" s="243" t="s">
        <v>54</v>
      </c>
      <c r="E740" s="249" t="s">
        <v>984</v>
      </c>
      <c r="F740" s="249" t="s">
        <v>116</v>
      </c>
      <c r="G740" s="245">
        <v>196872</v>
      </c>
      <c r="H740" s="246">
        <v>0</v>
      </c>
      <c r="I740" s="247">
        <v>196872</v>
      </c>
      <c r="J740" s="247">
        <v>0</v>
      </c>
      <c r="K740" s="247">
        <v>0</v>
      </c>
      <c r="L740" s="247">
        <v>0</v>
      </c>
      <c r="M740" s="247">
        <v>0</v>
      </c>
      <c r="N740" s="247">
        <v>0</v>
      </c>
      <c r="O740" s="248">
        <v>0</v>
      </c>
    </row>
    <row r="741" spans="1:15" ht="15" customHeight="1" x14ac:dyDescent="0.2">
      <c r="A741" s="278" t="s">
        <v>228</v>
      </c>
      <c r="B741" s="279"/>
      <c r="C741" s="243" t="s">
        <v>63</v>
      </c>
      <c r="D741" s="243" t="s">
        <v>54</v>
      </c>
      <c r="E741" s="249" t="s">
        <v>984</v>
      </c>
      <c r="F741" s="249" t="s">
        <v>229</v>
      </c>
      <c r="G741" s="245">
        <v>20374128</v>
      </c>
      <c r="H741" s="246">
        <v>0</v>
      </c>
      <c r="I741" s="247">
        <v>20374128</v>
      </c>
      <c r="J741" s="247">
        <v>23038000</v>
      </c>
      <c r="K741" s="247">
        <v>0</v>
      </c>
      <c r="L741" s="247">
        <v>23038000</v>
      </c>
      <c r="M741" s="247">
        <v>23038000</v>
      </c>
      <c r="N741" s="247">
        <v>0</v>
      </c>
      <c r="O741" s="248">
        <v>23038000</v>
      </c>
    </row>
    <row r="742" spans="1:15" ht="68.25" customHeight="1" x14ac:dyDescent="0.2">
      <c r="A742" s="278" t="s">
        <v>1116</v>
      </c>
      <c r="B742" s="279"/>
      <c r="C742" s="243" t="s">
        <v>63</v>
      </c>
      <c r="D742" s="243" t="s">
        <v>54</v>
      </c>
      <c r="E742" s="249" t="s">
        <v>1117</v>
      </c>
      <c r="F742" s="250"/>
      <c r="G742" s="245">
        <v>15731000</v>
      </c>
      <c r="H742" s="246">
        <v>15731000</v>
      </c>
      <c r="I742" s="247">
        <v>0</v>
      </c>
      <c r="J742" s="247">
        <v>0</v>
      </c>
      <c r="K742" s="247">
        <v>0</v>
      </c>
      <c r="L742" s="247">
        <v>0</v>
      </c>
      <c r="M742" s="247">
        <v>0</v>
      </c>
      <c r="N742" s="247">
        <v>0</v>
      </c>
      <c r="O742" s="248">
        <v>0</v>
      </c>
    </row>
    <row r="743" spans="1:15" ht="23.25" customHeight="1" x14ac:dyDescent="0.2">
      <c r="A743" s="278" t="s">
        <v>85</v>
      </c>
      <c r="B743" s="279"/>
      <c r="C743" s="243" t="s">
        <v>63</v>
      </c>
      <c r="D743" s="243" t="s">
        <v>54</v>
      </c>
      <c r="E743" s="249" t="s">
        <v>1117</v>
      </c>
      <c r="F743" s="249" t="s">
        <v>84</v>
      </c>
      <c r="G743" s="245">
        <v>15731000</v>
      </c>
      <c r="H743" s="246">
        <v>15731000</v>
      </c>
      <c r="I743" s="247">
        <v>0</v>
      </c>
      <c r="J743" s="247">
        <v>0</v>
      </c>
      <c r="K743" s="247">
        <v>0</v>
      </c>
      <c r="L743" s="247">
        <v>0</v>
      </c>
      <c r="M743" s="247">
        <v>0</v>
      </c>
      <c r="N743" s="247">
        <v>0</v>
      </c>
      <c r="O743" s="248">
        <v>0</v>
      </c>
    </row>
    <row r="744" spans="1:15" ht="15" customHeight="1" x14ac:dyDescent="0.2">
      <c r="A744" s="278" t="s">
        <v>228</v>
      </c>
      <c r="B744" s="279"/>
      <c r="C744" s="243" t="s">
        <v>63</v>
      </c>
      <c r="D744" s="243" t="s">
        <v>54</v>
      </c>
      <c r="E744" s="249" t="s">
        <v>1117</v>
      </c>
      <c r="F744" s="249" t="s">
        <v>229</v>
      </c>
      <c r="G744" s="245">
        <v>15731000</v>
      </c>
      <c r="H744" s="246">
        <v>15731000</v>
      </c>
      <c r="I744" s="247">
        <v>0</v>
      </c>
      <c r="J744" s="247">
        <v>0</v>
      </c>
      <c r="K744" s="247">
        <v>0</v>
      </c>
      <c r="L744" s="247">
        <v>0</v>
      </c>
      <c r="M744" s="247">
        <v>0</v>
      </c>
      <c r="N744" s="247">
        <v>0</v>
      </c>
      <c r="O744" s="248">
        <v>0</v>
      </c>
    </row>
    <row r="745" spans="1:15" ht="45.75" customHeight="1" x14ac:dyDescent="0.2">
      <c r="A745" s="278" t="s">
        <v>1177</v>
      </c>
      <c r="B745" s="279"/>
      <c r="C745" s="243" t="s">
        <v>63</v>
      </c>
      <c r="D745" s="243" t="s">
        <v>54</v>
      </c>
      <c r="E745" s="249" t="s">
        <v>1113</v>
      </c>
      <c r="F745" s="250"/>
      <c r="G745" s="245">
        <v>73137000</v>
      </c>
      <c r="H745" s="246">
        <v>73137000</v>
      </c>
      <c r="I745" s="247">
        <v>0</v>
      </c>
      <c r="J745" s="247">
        <v>111087000</v>
      </c>
      <c r="K745" s="247">
        <v>111087000</v>
      </c>
      <c r="L745" s="247">
        <v>0</v>
      </c>
      <c r="M745" s="247">
        <v>111087000</v>
      </c>
      <c r="N745" s="247">
        <v>111087000</v>
      </c>
      <c r="O745" s="248">
        <v>0</v>
      </c>
    </row>
    <row r="746" spans="1:15" ht="23.25" customHeight="1" x14ac:dyDescent="0.2">
      <c r="A746" s="278" t="s">
        <v>85</v>
      </c>
      <c r="B746" s="279"/>
      <c r="C746" s="243" t="s">
        <v>63</v>
      </c>
      <c r="D746" s="243" t="s">
        <v>54</v>
      </c>
      <c r="E746" s="249" t="s">
        <v>1113</v>
      </c>
      <c r="F746" s="249" t="s">
        <v>84</v>
      </c>
      <c r="G746" s="245">
        <v>73137000</v>
      </c>
      <c r="H746" s="246">
        <v>73137000</v>
      </c>
      <c r="I746" s="247">
        <v>0</v>
      </c>
      <c r="J746" s="247">
        <v>111087000</v>
      </c>
      <c r="K746" s="247">
        <v>111087000</v>
      </c>
      <c r="L746" s="247">
        <v>0</v>
      </c>
      <c r="M746" s="247">
        <v>111087000</v>
      </c>
      <c r="N746" s="247">
        <v>111087000</v>
      </c>
      <c r="O746" s="248">
        <v>0</v>
      </c>
    </row>
    <row r="747" spans="1:15" ht="15" customHeight="1" x14ac:dyDescent="0.2">
      <c r="A747" s="278" t="s">
        <v>49</v>
      </c>
      <c r="B747" s="279"/>
      <c r="C747" s="243" t="s">
        <v>63</v>
      </c>
      <c r="D747" s="243" t="s">
        <v>54</v>
      </c>
      <c r="E747" s="249" t="s">
        <v>1113</v>
      </c>
      <c r="F747" s="249" t="s">
        <v>116</v>
      </c>
      <c r="G747" s="245">
        <v>3163860</v>
      </c>
      <c r="H747" s="246">
        <v>3163860</v>
      </c>
      <c r="I747" s="247">
        <v>0</v>
      </c>
      <c r="J747" s="247">
        <v>3984000</v>
      </c>
      <c r="K747" s="247">
        <v>3984000</v>
      </c>
      <c r="L747" s="247">
        <v>0</v>
      </c>
      <c r="M747" s="247">
        <v>3984000</v>
      </c>
      <c r="N747" s="247">
        <v>3984000</v>
      </c>
      <c r="O747" s="248">
        <v>0</v>
      </c>
    </row>
    <row r="748" spans="1:15" ht="15" customHeight="1" x14ac:dyDescent="0.2">
      <c r="A748" s="278" t="s">
        <v>228</v>
      </c>
      <c r="B748" s="279"/>
      <c r="C748" s="243" t="s">
        <v>63</v>
      </c>
      <c r="D748" s="243" t="s">
        <v>54</v>
      </c>
      <c r="E748" s="249" t="s">
        <v>1113</v>
      </c>
      <c r="F748" s="249" t="s">
        <v>229</v>
      </c>
      <c r="G748" s="245">
        <v>69973140</v>
      </c>
      <c r="H748" s="246">
        <v>69973140</v>
      </c>
      <c r="I748" s="247">
        <v>0</v>
      </c>
      <c r="J748" s="247">
        <v>107103000</v>
      </c>
      <c r="K748" s="247">
        <v>107103000</v>
      </c>
      <c r="L748" s="247">
        <v>0</v>
      </c>
      <c r="M748" s="247">
        <v>107103000</v>
      </c>
      <c r="N748" s="247">
        <v>107103000</v>
      </c>
      <c r="O748" s="248">
        <v>0</v>
      </c>
    </row>
    <row r="749" spans="1:15" ht="57" customHeight="1" x14ac:dyDescent="0.2">
      <c r="A749" s="278" t="s">
        <v>303</v>
      </c>
      <c r="B749" s="279"/>
      <c r="C749" s="243" t="s">
        <v>63</v>
      </c>
      <c r="D749" s="243" t="s">
        <v>54</v>
      </c>
      <c r="E749" s="249" t="s">
        <v>476</v>
      </c>
      <c r="F749" s="250"/>
      <c r="G749" s="245">
        <v>226347880.80000001</v>
      </c>
      <c r="H749" s="246">
        <v>222521880.80000001</v>
      </c>
      <c r="I749" s="247">
        <v>3826000</v>
      </c>
      <c r="J749" s="247">
        <v>249010133.5</v>
      </c>
      <c r="K749" s="247">
        <v>245793133.5</v>
      </c>
      <c r="L749" s="247">
        <v>3217000</v>
      </c>
      <c r="M749" s="247">
        <v>188074660</v>
      </c>
      <c r="N749" s="247">
        <v>184857660</v>
      </c>
      <c r="O749" s="248">
        <v>3217000</v>
      </c>
    </row>
    <row r="750" spans="1:15" ht="57" customHeight="1" x14ac:dyDescent="0.2">
      <c r="A750" s="278" t="s">
        <v>985</v>
      </c>
      <c r="B750" s="279"/>
      <c r="C750" s="243" t="s">
        <v>63</v>
      </c>
      <c r="D750" s="243" t="s">
        <v>54</v>
      </c>
      <c r="E750" s="249" t="s">
        <v>986</v>
      </c>
      <c r="F750" s="250"/>
      <c r="G750" s="245">
        <v>3735000</v>
      </c>
      <c r="H750" s="246">
        <v>0</v>
      </c>
      <c r="I750" s="247">
        <v>3735000</v>
      </c>
      <c r="J750" s="247">
        <v>3126000</v>
      </c>
      <c r="K750" s="247">
        <v>0</v>
      </c>
      <c r="L750" s="247">
        <v>3126000</v>
      </c>
      <c r="M750" s="247">
        <v>3126000</v>
      </c>
      <c r="N750" s="247">
        <v>0</v>
      </c>
      <c r="O750" s="248">
        <v>3126000</v>
      </c>
    </row>
    <row r="751" spans="1:15" ht="23.25" customHeight="1" x14ac:dyDescent="0.2">
      <c r="A751" s="278" t="s">
        <v>85</v>
      </c>
      <c r="B751" s="279"/>
      <c r="C751" s="243" t="s">
        <v>63</v>
      </c>
      <c r="D751" s="243" t="s">
        <v>54</v>
      </c>
      <c r="E751" s="249" t="s">
        <v>986</v>
      </c>
      <c r="F751" s="249" t="s">
        <v>84</v>
      </c>
      <c r="G751" s="245">
        <v>3735000</v>
      </c>
      <c r="H751" s="246">
        <v>0</v>
      </c>
      <c r="I751" s="247">
        <v>3735000</v>
      </c>
      <c r="J751" s="247">
        <v>3126000</v>
      </c>
      <c r="K751" s="247">
        <v>0</v>
      </c>
      <c r="L751" s="247">
        <v>3126000</v>
      </c>
      <c r="M751" s="247">
        <v>3126000</v>
      </c>
      <c r="N751" s="247">
        <v>0</v>
      </c>
      <c r="O751" s="248">
        <v>3126000</v>
      </c>
    </row>
    <row r="752" spans="1:15" ht="45.75" customHeight="1" x14ac:dyDescent="0.2">
      <c r="A752" s="278" t="s">
        <v>644</v>
      </c>
      <c r="B752" s="279"/>
      <c r="C752" s="243" t="s">
        <v>63</v>
      </c>
      <c r="D752" s="243" t="s">
        <v>54</v>
      </c>
      <c r="E752" s="249" t="s">
        <v>986</v>
      </c>
      <c r="F752" s="249" t="s">
        <v>121</v>
      </c>
      <c r="G752" s="245">
        <v>3735000</v>
      </c>
      <c r="H752" s="246">
        <v>0</v>
      </c>
      <c r="I752" s="247">
        <v>3735000</v>
      </c>
      <c r="J752" s="247">
        <v>3126000</v>
      </c>
      <c r="K752" s="247">
        <v>0</v>
      </c>
      <c r="L752" s="247">
        <v>3126000</v>
      </c>
      <c r="M752" s="247">
        <v>3126000</v>
      </c>
      <c r="N752" s="247">
        <v>0</v>
      </c>
      <c r="O752" s="248">
        <v>3126000</v>
      </c>
    </row>
    <row r="753" spans="1:15" ht="34.5" customHeight="1" x14ac:dyDescent="0.2">
      <c r="A753" s="278" t="s">
        <v>853</v>
      </c>
      <c r="B753" s="279"/>
      <c r="C753" s="243" t="s">
        <v>63</v>
      </c>
      <c r="D753" s="243" t="s">
        <v>54</v>
      </c>
      <c r="E753" s="249" t="s">
        <v>854</v>
      </c>
      <c r="F753" s="250"/>
      <c r="G753" s="245">
        <v>91000</v>
      </c>
      <c r="H753" s="246">
        <v>0</v>
      </c>
      <c r="I753" s="247">
        <v>91000</v>
      </c>
      <c r="J753" s="247">
        <v>91000</v>
      </c>
      <c r="K753" s="247">
        <v>0</v>
      </c>
      <c r="L753" s="247">
        <v>91000</v>
      </c>
      <c r="M753" s="247">
        <v>91000</v>
      </c>
      <c r="N753" s="247">
        <v>0</v>
      </c>
      <c r="O753" s="248">
        <v>91000</v>
      </c>
    </row>
    <row r="754" spans="1:15" ht="15" customHeight="1" x14ac:dyDescent="0.2">
      <c r="A754" s="278" t="s">
        <v>95</v>
      </c>
      <c r="B754" s="279"/>
      <c r="C754" s="243" t="s">
        <v>63</v>
      </c>
      <c r="D754" s="243" t="s">
        <v>54</v>
      </c>
      <c r="E754" s="249" t="s">
        <v>854</v>
      </c>
      <c r="F754" s="249" t="s">
        <v>96</v>
      </c>
      <c r="G754" s="245">
        <v>91000</v>
      </c>
      <c r="H754" s="246">
        <v>0</v>
      </c>
      <c r="I754" s="247">
        <v>91000</v>
      </c>
      <c r="J754" s="247">
        <v>91000</v>
      </c>
      <c r="K754" s="247">
        <v>0</v>
      </c>
      <c r="L754" s="247">
        <v>91000</v>
      </c>
      <c r="M754" s="247">
        <v>91000</v>
      </c>
      <c r="N754" s="247">
        <v>0</v>
      </c>
      <c r="O754" s="248">
        <v>91000</v>
      </c>
    </row>
    <row r="755" spans="1:15" ht="23.25" customHeight="1" x14ac:dyDescent="0.2">
      <c r="A755" s="278" t="s">
        <v>35</v>
      </c>
      <c r="B755" s="279"/>
      <c r="C755" s="243" t="s">
        <v>63</v>
      </c>
      <c r="D755" s="243" t="s">
        <v>54</v>
      </c>
      <c r="E755" s="249" t="s">
        <v>854</v>
      </c>
      <c r="F755" s="249" t="s">
        <v>52</v>
      </c>
      <c r="G755" s="245">
        <v>91000</v>
      </c>
      <c r="H755" s="246">
        <v>0</v>
      </c>
      <c r="I755" s="247">
        <v>91000</v>
      </c>
      <c r="J755" s="247">
        <v>91000</v>
      </c>
      <c r="K755" s="247">
        <v>0</v>
      </c>
      <c r="L755" s="247">
        <v>91000</v>
      </c>
      <c r="M755" s="247">
        <v>91000</v>
      </c>
      <c r="N755" s="247">
        <v>0</v>
      </c>
      <c r="O755" s="248">
        <v>91000</v>
      </c>
    </row>
    <row r="756" spans="1:15" ht="68.25" customHeight="1" x14ac:dyDescent="0.2">
      <c r="A756" s="278" t="s">
        <v>1178</v>
      </c>
      <c r="B756" s="279"/>
      <c r="C756" s="243" t="s">
        <v>63</v>
      </c>
      <c r="D756" s="243" t="s">
        <v>54</v>
      </c>
      <c r="E756" s="249" t="s">
        <v>1179</v>
      </c>
      <c r="F756" s="250"/>
      <c r="G756" s="245">
        <v>190612000</v>
      </c>
      <c r="H756" s="246">
        <v>190612000</v>
      </c>
      <c r="I756" s="247">
        <v>0</v>
      </c>
      <c r="J756" s="247">
        <v>188926890</v>
      </c>
      <c r="K756" s="247">
        <v>188926890</v>
      </c>
      <c r="L756" s="247">
        <v>0</v>
      </c>
      <c r="M756" s="247">
        <v>184857660</v>
      </c>
      <c r="N756" s="247">
        <v>184857660</v>
      </c>
      <c r="O756" s="248">
        <v>0</v>
      </c>
    </row>
    <row r="757" spans="1:15" ht="23.25" customHeight="1" x14ac:dyDescent="0.2">
      <c r="A757" s="278" t="s">
        <v>85</v>
      </c>
      <c r="B757" s="279"/>
      <c r="C757" s="243" t="s">
        <v>63</v>
      </c>
      <c r="D757" s="243" t="s">
        <v>54</v>
      </c>
      <c r="E757" s="249" t="s">
        <v>1179</v>
      </c>
      <c r="F757" s="249" t="s">
        <v>84</v>
      </c>
      <c r="G757" s="245">
        <v>190612000</v>
      </c>
      <c r="H757" s="246">
        <v>190612000</v>
      </c>
      <c r="I757" s="247">
        <v>0</v>
      </c>
      <c r="J757" s="247">
        <v>188926890</v>
      </c>
      <c r="K757" s="247">
        <v>188926890</v>
      </c>
      <c r="L757" s="247">
        <v>0</v>
      </c>
      <c r="M757" s="247">
        <v>184857660</v>
      </c>
      <c r="N757" s="247">
        <v>184857660</v>
      </c>
      <c r="O757" s="248">
        <v>0</v>
      </c>
    </row>
    <row r="758" spans="1:15" ht="15" customHeight="1" x14ac:dyDescent="0.2">
      <c r="A758" s="278" t="s">
        <v>228</v>
      </c>
      <c r="B758" s="279"/>
      <c r="C758" s="243" t="s">
        <v>63</v>
      </c>
      <c r="D758" s="243" t="s">
        <v>54</v>
      </c>
      <c r="E758" s="249" t="s">
        <v>1179</v>
      </c>
      <c r="F758" s="249" t="s">
        <v>229</v>
      </c>
      <c r="G758" s="245">
        <v>190612000</v>
      </c>
      <c r="H758" s="246">
        <v>190612000</v>
      </c>
      <c r="I758" s="247">
        <v>0</v>
      </c>
      <c r="J758" s="247">
        <v>188926890</v>
      </c>
      <c r="K758" s="247">
        <v>188926890</v>
      </c>
      <c r="L758" s="247">
        <v>0</v>
      </c>
      <c r="M758" s="247">
        <v>184857660</v>
      </c>
      <c r="N758" s="247">
        <v>184857660</v>
      </c>
      <c r="O758" s="248">
        <v>0</v>
      </c>
    </row>
    <row r="759" spans="1:15" ht="34.5" customHeight="1" x14ac:dyDescent="0.2">
      <c r="A759" s="278" t="s">
        <v>1268</v>
      </c>
      <c r="B759" s="279"/>
      <c r="C759" s="243" t="s">
        <v>63</v>
      </c>
      <c r="D759" s="243" t="s">
        <v>54</v>
      </c>
      <c r="E759" s="249" t="s">
        <v>1269</v>
      </c>
      <c r="F759" s="250"/>
      <c r="G759" s="245">
        <v>31909880.800000001</v>
      </c>
      <c r="H759" s="246">
        <v>31909880.800000001</v>
      </c>
      <c r="I759" s="247">
        <v>0</v>
      </c>
      <c r="J759" s="247">
        <v>56866243.5</v>
      </c>
      <c r="K759" s="247">
        <v>56866243.5</v>
      </c>
      <c r="L759" s="247">
        <v>0</v>
      </c>
      <c r="M759" s="247">
        <v>0</v>
      </c>
      <c r="N759" s="247">
        <v>0</v>
      </c>
      <c r="O759" s="248">
        <v>0</v>
      </c>
    </row>
    <row r="760" spans="1:15" ht="23.25" customHeight="1" x14ac:dyDescent="0.2">
      <c r="A760" s="278" t="s">
        <v>85</v>
      </c>
      <c r="B760" s="279"/>
      <c r="C760" s="243" t="s">
        <v>63</v>
      </c>
      <c r="D760" s="243" t="s">
        <v>54</v>
      </c>
      <c r="E760" s="249" t="s">
        <v>1269</v>
      </c>
      <c r="F760" s="249" t="s">
        <v>84</v>
      </c>
      <c r="G760" s="245">
        <v>31909880.800000001</v>
      </c>
      <c r="H760" s="246">
        <v>31909880.800000001</v>
      </c>
      <c r="I760" s="247">
        <v>0</v>
      </c>
      <c r="J760" s="247">
        <v>56866243.5</v>
      </c>
      <c r="K760" s="247">
        <v>56866243.5</v>
      </c>
      <c r="L760" s="247">
        <v>0</v>
      </c>
      <c r="M760" s="247">
        <v>0</v>
      </c>
      <c r="N760" s="247">
        <v>0</v>
      </c>
      <c r="O760" s="248">
        <v>0</v>
      </c>
    </row>
    <row r="761" spans="1:15" ht="15" customHeight="1" x14ac:dyDescent="0.2">
      <c r="A761" s="278" t="s">
        <v>228</v>
      </c>
      <c r="B761" s="279"/>
      <c r="C761" s="243" t="s">
        <v>63</v>
      </c>
      <c r="D761" s="243" t="s">
        <v>54</v>
      </c>
      <c r="E761" s="249" t="s">
        <v>1269</v>
      </c>
      <c r="F761" s="249" t="s">
        <v>229</v>
      </c>
      <c r="G761" s="245">
        <v>31909880.800000001</v>
      </c>
      <c r="H761" s="246">
        <v>31909880.800000001</v>
      </c>
      <c r="I761" s="247">
        <v>0</v>
      </c>
      <c r="J761" s="247">
        <v>56866243.5</v>
      </c>
      <c r="K761" s="247">
        <v>56866243.5</v>
      </c>
      <c r="L761" s="247">
        <v>0</v>
      </c>
      <c r="M761" s="247">
        <v>0</v>
      </c>
      <c r="N761" s="247">
        <v>0</v>
      </c>
      <c r="O761" s="248">
        <v>0</v>
      </c>
    </row>
    <row r="762" spans="1:15" ht="57" customHeight="1" x14ac:dyDescent="0.2">
      <c r="A762" s="278" t="s">
        <v>987</v>
      </c>
      <c r="B762" s="279"/>
      <c r="C762" s="243" t="s">
        <v>63</v>
      </c>
      <c r="D762" s="243" t="s">
        <v>54</v>
      </c>
      <c r="E762" s="249" t="s">
        <v>988</v>
      </c>
      <c r="F762" s="250"/>
      <c r="G762" s="245">
        <v>34590350</v>
      </c>
      <c r="H762" s="246">
        <v>21904350</v>
      </c>
      <c r="I762" s="247">
        <v>12686000</v>
      </c>
      <c r="J762" s="247">
        <v>15638000</v>
      </c>
      <c r="K762" s="247">
        <v>0</v>
      </c>
      <c r="L762" s="247">
        <v>15638000</v>
      </c>
      <c r="M762" s="247">
        <v>15638000</v>
      </c>
      <c r="N762" s="247">
        <v>0</v>
      </c>
      <c r="O762" s="248">
        <v>15638000</v>
      </c>
    </row>
    <row r="763" spans="1:15" ht="45.75" customHeight="1" x14ac:dyDescent="0.2">
      <c r="A763" s="278" t="s">
        <v>743</v>
      </c>
      <c r="B763" s="279"/>
      <c r="C763" s="243" t="s">
        <v>63</v>
      </c>
      <c r="D763" s="243" t="s">
        <v>54</v>
      </c>
      <c r="E763" s="249" t="s">
        <v>1028</v>
      </c>
      <c r="F763" s="250"/>
      <c r="G763" s="245">
        <v>21904350</v>
      </c>
      <c r="H763" s="246">
        <v>21904350</v>
      </c>
      <c r="I763" s="247">
        <v>0</v>
      </c>
      <c r="J763" s="247">
        <v>0</v>
      </c>
      <c r="K763" s="247">
        <v>0</v>
      </c>
      <c r="L763" s="247">
        <v>0</v>
      </c>
      <c r="M763" s="247">
        <v>0</v>
      </c>
      <c r="N763" s="247">
        <v>0</v>
      </c>
      <c r="O763" s="248">
        <v>0</v>
      </c>
    </row>
    <row r="764" spans="1:15" ht="23.25" customHeight="1" x14ac:dyDescent="0.2">
      <c r="A764" s="278" t="s">
        <v>85</v>
      </c>
      <c r="B764" s="279"/>
      <c r="C764" s="243" t="s">
        <v>63</v>
      </c>
      <c r="D764" s="243" t="s">
        <v>54</v>
      </c>
      <c r="E764" s="249" t="s">
        <v>1028</v>
      </c>
      <c r="F764" s="249" t="s">
        <v>84</v>
      </c>
      <c r="G764" s="245">
        <v>21904350</v>
      </c>
      <c r="H764" s="246">
        <v>21904350</v>
      </c>
      <c r="I764" s="247">
        <v>0</v>
      </c>
      <c r="J764" s="247">
        <v>0</v>
      </c>
      <c r="K764" s="247">
        <v>0</v>
      </c>
      <c r="L764" s="247">
        <v>0</v>
      </c>
      <c r="M764" s="247">
        <v>0</v>
      </c>
      <c r="N764" s="247">
        <v>0</v>
      </c>
      <c r="O764" s="248">
        <v>0</v>
      </c>
    </row>
    <row r="765" spans="1:15" ht="15" customHeight="1" x14ac:dyDescent="0.2">
      <c r="A765" s="278" t="s">
        <v>228</v>
      </c>
      <c r="B765" s="279"/>
      <c r="C765" s="243" t="s">
        <v>63</v>
      </c>
      <c r="D765" s="243" t="s">
        <v>54</v>
      </c>
      <c r="E765" s="249" t="s">
        <v>1028</v>
      </c>
      <c r="F765" s="249" t="s">
        <v>229</v>
      </c>
      <c r="G765" s="245">
        <v>21904350</v>
      </c>
      <c r="H765" s="246">
        <v>21904350</v>
      </c>
      <c r="I765" s="247">
        <v>0</v>
      </c>
      <c r="J765" s="247">
        <v>0</v>
      </c>
      <c r="K765" s="247">
        <v>0</v>
      </c>
      <c r="L765" s="247">
        <v>0</v>
      </c>
      <c r="M765" s="247">
        <v>0</v>
      </c>
      <c r="N765" s="247">
        <v>0</v>
      </c>
      <c r="O765" s="248">
        <v>0</v>
      </c>
    </row>
    <row r="766" spans="1:15" ht="68.25" customHeight="1" x14ac:dyDescent="0.2">
      <c r="A766" s="278" t="s">
        <v>989</v>
      </c>
      <c r="B766" s="279"/>
      <c r="C766" s="243" t="s">
        <v>63</v>
      </c>
      <c r="D766" s="243" t="s">
        <v>54</v>
      </c>
      <c r="E766" s="249" t="s">
        <v>990</v>
      </c>
      <c r="F766" s="250"/>
      <c r="G766" s="245">
        <v>12686000</v>
      </c>
      <c r="H766" s="246">
        <v>0</v>
      </c>
      <c r="I766" s="247">
        <v>12686000</v>
      </c>
      <c r="J766" s="247">
        <v>15638000</v>
      </c>
      <c r="K766" s="247">
        <v>0</v>
      </c>
      <c r="L766" s="247">
        <v>15638000</v>
      </c>
      <c r="M766" s="247">
        <v>15638000</v>
      </c>
      <c r="N766" s="247">
        <v>0</v>
      </c>
      <c r="O766" s="248">
        <v>15638000</v>
      </c>
    </row>
    <row r="767" spans="1:15" ht="23.25" customHeight="1" x14ac:dyDescent="0.2">
      <c r="A767" s="278" t="s">
        <v>85</v>
      </c>
      <c r="B767" s="279"/>
      <c r="C767" s="243" t="s">
        <v>63</v>
      </c>
      <c r="D767" s="243" t="s">
        <v>54</v>
      </c>
      <c r="E767" s="249" t="s">
        <v>990</v>
      </c>
      <c r="F767" s="249" t="s">
        <v>84</v>
      </c>
      <c r="G767" s="245">
        <v>12686000</v>
      </c>
      <c r="H767" s="246">
        <v>0</v>
      </c>
      <c r="I767" s="247">
        <v>12686000</v>
      </c>
      <c r="J767" s="247">
        <v>15638000</v>
      </c>
      <c r="K767" s="247">
        <v>0</v>
      </c>
      <c r="L767" s="247">
        <v>15638000</v>
      </c>
      <c r="M767" s="247">
        <v>15638000</v>
      </c>
      <c r="N767" s="247">
        <v>0</v>
      </c>
      <c r="O767" s="248">
        <v>15638000</v>
      </c>
    </row>
    <row r="768" spans="1:15" ht="15" customHeight="1" x14ac:dyDescent="0.2">
      <c r="A768" s="278" t="s">
        <v>228</v>
      </c>
      <c r="B768" s="279"/>
      <c r="C768" s="243" t="s">
        <v>63</v>
      </c>
      <c r="D768" s="243" t="s">
        <v>54</v>
      </c>
      <c r="E768" s="249" t="s">
        <v>990</v>
      </c>
      <c r="F768" s="249" t="s">
        <v>229</v>
      </c>
      <c r="G768" s="245">
        <v>12686000</v>
      </c>
      <c r="H768" s="246">
        <v>0</v>
      </c>
      <c r="I768" s="247">
        <v>12686000</v>
      </c>
      <c r="J768" s="247">
        <v>15638000</v>
      </c>
      <c r="K768" s="247">
        <v>0</v>
      </c>
      <c r="L768" s="247">
        <v>15638000</v>
      </c>
      <c r="M768" s="247">
        <v>15638000</v>
      </c>
      <c r="N768" s="247">
        <v>0</v>
      </c>
      <c r="O768" s="248">
        <v>15638000</v>
      </c>
    </row>
    <row r="769" spans="1:15" ht="15" customHeight="1" x14ac:dyDescent="0.2">
      <c r="A769" s="278" t="s">
        <v>1180</v>
      </c>
      <c r="B769" s="279"/>
      <c r="C769" s="243" t="s">
        <v>63</v>
      </c>
      <c r="D769" s="243" t="s">
        <v>54</v>
      </c>
      <c r="E769" s="249" t="s">
        <v>1181</v>
      </c>
      <c r="F769" s="250"/>
      <c r="G769" s="245">
        <v>354000.61</v>
      </c>
      <c r="H769" s="246">
        <v>354000.61</v>
      </c>
      <c r="I769" s="247">
        <v>0</v>
      </c>
      <c r="J769" s="247">
        <v>0</v>
      </c>
      <c r="K769" s="247">
        <v>0</v>
      </c>
      <c r="L769" s="247">
        <v>0</v>
      </c>
      <c r="M769" s="247">
        <v>0</v>
      </c>
      <c r="N769" s="247">
        <v>0</v>
      </c>
      <c r="O769" s="248">
        <v>0</v>
      </c>
    </row>
    <row r="770" spans="1:15" ht="23.25" customHeight="1" x14ac:dyDescent="0.2">
      <c r="A770" s="278" t="s">
        <v>1182</v>
      </c>
      <c r="B770" s="279"/>
      <c r="C770" s="243" t="s">
        <v>63</v>
      </c>
      <c r="D770" s="243" t="s">
        <v>54</v>
      </c>
      <c r="E770" s="249" t="s">
        <v>1183</v>
      </c>
      <c r="F770" s="250"/>
      <c r="G770" s="245">
        <v>354000.61</v>
      </c>
      <c r="H770" s="246">
        <v>354000.61</v>
      </c>
      <c r="I770" s="247">
        <v>0</v>
      </c>
      <c r="J770" s="247">
        <v>0</v>
      </c>
      <c r="K770" s="247">
        <v>0</v>
      </c>
      <c r="L770" s="247">
        <v>0</v>
      </c>
      <c r="M770" s="247">
        <v>0</v>
      </c>
      <c r="N770" s="247">
        <v>0</v>
      </c>
      <c r="O770" s="248">
        <v>0</v>
      </c>
    </row>
    <row r="771" spans="1:15" ht="23.25" customHeight="1" x14ac:dyDescent="0.2">
      <c r="A771" s="278" t="s">
        <v>273</v>
      </c>
      <c r="B771" s="279"/>
      <c r="C771" s="243" t="s">
        <v>63</v>
      </c>
      <c r="D771" s="243" t="s">
        <v>54</v>
      </c>
      <c r="E771" s="249" t="s">
        <v>1183</v>
      </c>
      <c r="F771" s="249" t="s">
        <v>94</v>
      </c>
      <c r="G771" s="245">
        <v>354000.61</v>
      </c>
      <c r="H771" s="246">
        <v>354000.61</v>
      </c>
      <c r="I771" s="247">
        <v>0</v>
      </c>
      <c r="J771" s="247">
        <v>0</v>
      </c>
      <c r="K771" s="247">
        <v>0</v>
      </c>
      <c r="L771" s="247">
        <v>0</v>
      </c>
      <c r="M771" s="247">
        <v>0</v>
      </c>
      <c r="N771" s="247">
        <v>0</v>
      </c>
      <c r="O771" s="248">
        <v>0</v>
      </c>
    </row>
    <row r="772" spans="1:15" ht="23.25" customHeight="1" x14ac:dyDescent="0.2">
      <c r="A772" s="278" t="s">
        <v>187</v>
      </c>
      <c r="B772" s="279"/>
      <c r="C772" s="243" t="s">
        <v>63</v>
      </c>
      <c r="D772" s="243" t="s">
        <v>54</v>
      </c>
      <c r="E772" s="249" t="s">
        <v>1183</v>
      </c>
      <c r="F772" s="249" t="s">
        <v>58</v>
      </c>
      <c r="G772" s="245">
        <v>354000.61</v>
      </c>
      <c r="H772" s="246">
        <v>354000.61</v>
      </c>
      <c r="I772" s="247">
        <v>0</v>
      </c>
      <c r="J772" s="247">
        <v>0</v>
      </c>
      <c r="K772" s="247">
        <v>0</v>
      </c>
      <c r="L772" s="247">
        <v>0</v>
      </c>
      <c r="M772" s="247">
        <v>0</v>
      </c>
      <c r="N772" s="247">
        <v>0</v>
      </c>
      <c r="O772" s="248">
        <v>0</v>
      </c>
    </row>
    <row r="773" spans="1:15" ht="15" customHeight="1" x14ac:dyDescent="0.2">
      <c r="A773" s="278" t="s">
        <v>1118</v>
      </c>
      <c r="B773" s="279"/>
      <c r="C773" s="243" t="s">
        <v>63</v>
      </c>
      <c r="D773" s="243" t="s">
        <v>54</v>
      </c>
      <c r="E773" s="249" t="s">
        <v>1119</v>
      </c>
      <c r="F773" s="250"/>
      <c r="G773" s="245">
        <v>117735000</v>
      </c>
      <c r="H773" s="246">
        <v>117735000</v>
      </c>
      <c r="I773" s="247">
        <v>0</v>
      </c>
      <c r="J773" s="247">
        <v>110852000</v>
      </c>
      <c r="K773" s="247">
        <v>110852000</v>
      </c>
      <c r="L773" s="247">
        <v>0</v>
      </c>
      <c r="M773" s="247">
        <v>110852000</v>
      </c>
      <c r="N773" s="247">
        <v>110852000</v>
      </c>
      <c r="O773" s="248">
        <v>0</v>
      </c>
    </row>
    <row r="774" spans="1:15" ht="68.25" customHeight="1" x14ac:dyDescent="0.2">
      <c r="A774" s="278" t="s">
        <v>1122</v>
      </c>
      <c r="B774" s="279"/>
      <c r="C774" s="243" t="s">
        <v>63</v>
      </c>
      <c r="D774" s="243" t="s">
        <v>54</v>
      </c>
      <c r="E774" s="249" t="s">
        <v>1123</v>
      </c>
      <c r="F774" s="250"/>
      <c r="G774" s="245">
        <v>117735000</v>
      </c>
      <c r="H774" s="246">
        <v>117735000</v>
      </c>
      <c r="I774" s="247">
        <v>0</v>
      </c>
      <c r="J774" s="247">
        <v>110852000</v>
      </c>
      <c r="K774" s="247">
        <v>110852000</v>
      </c>
      <c r="L774" s="247">
        <v>0</v>
      </c>
      <c r="M774" s="247">
        <v>110852000</v>
      </c>
      <c r="N774" s="247">
        <v>110852000</v>
      </c>
      <c r="O774" s="248">
        <v>0</v>
      </c>
    </row>
    <row r="775" spans="1:15" ht="23.25" customHeight="1" x14ac:dyDescent="0.2">
      <c r="A775" s="278" t="s">
        <v>85</v>
      </c>
      <c r="B775" s="279"/>
      <c r="C775" s="243" t="s">
        <v>63</v>
      </c>
      <c r="D775" s="243" t="s">
        <v>54</v>
      </c>
      <c r="E775" s="249" t="s">
        <v>1123</v>
      </c>
      <c r="F775" s="249" t="s">
        <v>84</v>
      </c>
      <c r="G775" s="245">
        <v>117735000</v>
      </c>
      <c r="H775" s="246">
        <v>117735000</v>
      </c>
      <c r="I775" s="247">
        <v>0</v>
      </c>
      <c r="J775" s="247">
        <v>110852000</v>
      </c>
      <c r="K775" s="247">
        <v>110852000</v>
      </c>
      <c r="L775" s="247">
        <v>0</v>
      </c>
      <c r="M775" s="247">
        <v>110852000</v>
      </c>
      <c r="N775" s="247">
        <v>110852000</v>
      </c>
      <c r="O775" s="248">
        <v>0</v>
      </c>
    </row>
    <row r="776" spans="1:15" ht="15" customHeight="1" x14ac:dyDescent="0.2">
      <c r="A776" s="278" t="s">
        <v>49</v>
      </c>
      <c r="B776" s="279"/>
      <c r="C776" s="243" t="s">
        <v>63</v>
      </c>
      <c r="D776" s="243" t="s">
        <v>54</v>
      </c>
      <c r="E776" s="249" t="s">
        <v>1123</v>
      </c>
      <c r="F776" s="249" t="s">
        <v>116</v>
      </c>
      <c r="G776" s="245">
        <v>3648604</v>
      </c>
      <c r="H776" s="246">
        <v>3648604</v>
      </c>
      <c r="I776" s="247">
        <v>0</v>
      </c>
      <c r="J776" s="247">
        <v>2995000</v>
      </c>
      <c r="K776" s="247">
        <v>2995000</v>
      </c>
      <c r="L776" s="247">
        <v>0</v>
      </c>
      <c r="M776" s="247">
        <v>2995000</v>
      </c>
      <c r="N776" s="247">
        <v>2995000</v>
      </c>
      <c r="O776" s="248">
        <v>0</v>
      </c>
    </row>
    <row r="777" spans="1:15" ht="15" customHeight="1" x14ac:dyDescent="0.2">
      <c r="A777" s="278" t="s">
        <v>228</v>
      </c>
      <c r="B777" s="279"/>
      <c r="C777" s="243" t="s">
        <v>63</v>
      </c>
      <c r="D777" s="243" t="s">
        <v>54</v>
      </c>
      <c r="E777" s="249" t="s">
        <v>1123</v>
      </c>
      <c r="F777" s="249" t="s">
        <v>229</v>
      </c>
      <c r="G777" s="245">
        <v>114086396</v>
      </c>
      <c r="H777" s="246">
        <v>114086396</v>
      </c>
      <c r="I777" s="247">
        <v>0</v>
      </c>
      <c r="J777" s="247">
        <v>107857000</v>
      </c>
      <c r="K777" s="247">
        <v>107857000</v>
      </c>
      <c r="L777" s="247">
        <v>0</v>
      </c>
      <c r="M777" s="247">
        <v>107857000</v>
      </c>
      <c r="N777" s="247">
        <v>107857000</v>
      </c>
      <c r="O777" s="248">
        <v>0</v>
      </c>
    </row>
    <row r="778" spans="1:15" ht="15" customHeight="1" x14ac:dyDescent="0.2">
      <c r="A778" s="278" t="s">
        <v>260</v>
      </c>
      <c r="B778" s="279"/>
      <c r="C778" s="243" t="s">
        <v>63</v>
      </c>
      <c r="D778" s="243" t="s">
        <v>54</v>
      </c>
      <c r="E778" s="249" t="s">
        <v>855</v>
      </c>
      <c r="F778" s="249"/>
      <c r="G778" s="245">
        <v>10566930</v>
      </c>
      <c r="H778" s="246">
        <v>10566930</v>
      </c>
      <c r="I778" s="247">
        <v>0</v>
      </c>
      <c r="J778" s="247">
        <v>0</v>
      </c>
      <c r="K778" s="247">
        <v>0</v>
      </c>
      <c r="L778" s="247">
        <v>0</v>
      </c>
      <c r="M778" s="247">
        <v>0</v>
      </c>
      <c r="N778" s="247">
        <v>0</v>
      </c>
      <c r="O778" s="248">
        <v>0</v>
      </c>
    </row>
    <row r="779" spans="1:15" ht="23.25" customHeight="1" x14ac:dyDescent="0.2">
      <c r="A779" s="278" t="s">
        <v>156</v>
      </c>
      <c r="B779" s="279"/>
      <c r="C779" s="243" t="s">
        <v>63</v>
      </c>
      <c r="D779" s="243" t="s">
        <v>54</v>
      </c>
      <c r="E779" s="249" t="s">
        <v>856</v>
      </c>
      <c r="F779" s="250"/>
      <c r="G779" s="245">
        <v>10566930</v>
      </c>
      <c r="H779" s="246">
        <v>10566930</v>
      </c>
      <c r="I779" s="247">
        <v>0</v>
      </c>
      <c r="J779" s="247">
        <v>0</v>
      </c>
      <c r="K779" s="247">
        <v>0</v>
      </c>
      <c r="L779" s="247">
        <v>0</v>
      </c>
      <c r="M779" s="247">
        <v>0</v>
      </c>
      <c r="N779" s="247">
        <v>0</v>
      </c>
      <c r="O779" s="248">
        <v>0</v>
      </c>
    </row>
    <row r="780" spans="1:15" ht="15" customHeight="1" x14ac:dyDescent="0.2">
      <c r="A780" s="278" t="s">
        <v>744</v>
      </c>
      <c r="B780" s="279"/>
      <c r="C780" s="243" t="s">
        <v>63</v>
      </c>
      <c r="D780" s="243" t="s">
        <v>54</v>
      </c>
      <c r="E780" s="249" t="s">
        <v>857</v>
      </c>
      <c r="F780" s="250"/>
      <c r="G780" s="245">
        <v>10566930</v>
      </c>
      <c r="H780" s="246">
        <v>10566930</v>
      </c>
      <c r="I780" s="247">
        <v>0</v>
      </c>
      <c r="J780" s="247">
        <v>0</v>
      </c>
      <c r="K780" s="247">
        <v>0</v>
      </c>
      <c r="L780" s="247">
        <v>0</v>
      </c>
      <c r="M780" s="247">
        <v>0</v>
      </c>
      <c r="N780" s="247">
        <v>0</v>
      </c>
      <c r="O780" s="248">
        <v>0</v>
      </c>
    </row>
    <row r="781" spans="1:15" ht="23.25" customHeight="1" x14ac:dyDescent="0.2">
      <c r="A781" s="278" t="s">
        <v>85</v>
      </c>
      <c r="B781" s="279"/>
      <c r="C781" s="243" t="s">
        <v>63</v>
      </c>
      <c r="D781" s="243" t="s">
        <v>54</v>
      </c>
      <c r="E781" s="249" t="s">
        <v>857</v>
      </c>
      <c r="F781" s="249" t="s">
        <v>84</v>
      </c>
      <c r="G781" s="245">
        <v>10566930</v>
      </c>
      <c r="H781" s="246">
        <v>10566930</v>
      </c>
      <c r="I781" s="247">
        <v>0</v>
      </c>
      <c r="J781" s="247">
        <v>0</v>
      </c>
      <c r="K781" s="247">
        <v>0</v>
      </c>
      <c r="L781" s="247">
        <v>0</v>
      </c>
      <c r="M781" s="247">
        <v>0</v>
      </c>
      <c r="N781" s="247">
        <v>0</v>
      </c>
      <c r="O781" s="248">
        <v>0</v>
      </c>
    </row>
    <row r="782" spans="1:15" ht="15" customHeight="1" x14ac:dyDescent="0.2">
      <c r="A782" s="278" t="s">
        <v>49</v>
      </c>
      <c r="B782" s="279"/>
      <c r="C782" s="243" t="s">
        <v>63</v>
      </c>
      <c r="D782" s="243" t="s">
        <v>54</v>
      </c>
      <c r="E782" s="249" t="s">
        <v>857</v>
      </c>
      <c r="F782" s="249" t="s">
        <v>116</v>
      </c>
      <c r="G782" s="245">
        <v>73950</v>
      </c>
      <c r="H782" s="246">
        <v>73950</v>
      </c>
      <c r="I782" s="247">
        <v>0</v>
      </c>
      <c r="J782" s="247">
        <v>0</v>
      </c>
      <c r="K782" s="247">
        <v>0</v>
      </c>
      <c r="L782" s="247">
        <v>0</v>
      </c>
      <c r="M782" s="247">
        <v>0</v>
      </c>
      <c r="N782" s="247">
        <v>0</v>
      </c>
      <c r="O782" s="248">
        <v>0</v>
      </c>
    </row>
    <row r="783" spans="1:15" ht="15" customHeight="1" x14ac:dyDescent="0.2">
      <c r="A783" s="278" t="s">
        <v>228</v>
      </c>
      <c r="B783" s="279"/>
      <c r="C783" s="243" t="s">
        <v>63</v>
      </c>
      <c r="D783" s="243" t="s">
        <v>54</v>
      </c>
      <c r="E783" s="249" t="s">
        <v>857</v>
      </c>
      <c r="F783" s="249" t="s">
        <v>229</v>
      </c>
      <c r="G783" s="245">
        <v>10492980</v>
      </c>
      <c r="H783" s="246">
        <v>10492980</v>
      </c>
      <c r="I783" s="247">
        <v>0</v>
      </c>
      <c r="J783" s="247">
        <v>0</v>
      </c>
      <c r="K783" s="247">
        <v>0</v>
      </c>
      <c r="L783" s="247">
        <v>0</v>
      </c>
      <c r="M783" s="247">
        <v>0</v>
      </c>
      <c r="N783" s="247">
        <v>0</v>
      </c>
      <c r="O783" s="248">
        <v>0</v>
      </c>
    </row>
    <row r="784" spans="1:15" ht="23.25" customHeight="1" x14ac:dyDescent="0.2">
      <c r="A784" s="278" t="s">
        <v>930</v>
      </c>
      <c r="B784" s="279"/>
      <c r="C784" s="243" t="s">
        <v>63</v>
      </c>
      <c r="D784" s="243" t="s">
        <v>54</v>
      </c>
      <c r="E784" s="243" t="s">
        <v>319</v>
      </c>
      <c r="F784" s="243"/>
      <c r="G784" s="245">
        <v>2052000</v>
      </c>
      <c r="H784" s="246">
        <v>2052000</v>
      </c>
      <c r="I784" s="247">
        <v>0</v>
      </c>
      <c r="J784" s="247">
        <v>164000</v>
      </c>
      <c r="K784" s="247">
        <v>164000</v>
      </c>
      <c r="L784" s="247">
        <v>0</v>
      </c>
      <c r="M784" s="247">
        <v>0</v>
      </c>
      <c r="N784" s="247">
        <v>0</v>
      </c>
      <c r="O784" s="248">
        <v>0</v>
      </c>
    </row>
    <row r="785" spans="1:15" ht="34.5" customHeight="1" x14ac:dyDescent="0.2">
      <c r="A785" s="278" t="s">
        <v>320</v>
      </c>
      <c r="B785" s="279"/>
      <c r="C785" s="243" t="s">
        <v>63</v>
      </c>
      <c r="D785" s="243" t="s">
        <v>54</v>
      </c>
      <c r="E785" s="249" t="s">
        <v>321</v>
      </c>
      <c r="F785" s="249"/>
      <c r="G785" s="245">
        <v>2052000</v>
      </c>
      <c r="H785" s="246">
        <v>2052000</v>
      </c>
      <c r="I785" s="247">
        <v>0</v>
      </c>
      <c r="J785" s="247">
        <v>164000</v>
      </c>
      <c r="K785" s="247">
        <v>164000</v>
      </c>
      <c r="L785" s="247">
        <v>0</v>
      </c>
      <c r="M785" s="247">
        <v>0</v>
      </c>
      <c r="N785" s="247">
        <v>0</v>
      </c>
      <c r="O785" s="248">
        <v>0</v>
      </c>
    </row>
    <row r="786" spans="1:15" ht="15" customHeight="1" x14ac:dyDescent="0.2">
      <c r="A786" s="278" t="s">
        <v>1124</v>
      </c>
      <c r="B786" s="279"/>
      <c r="C786" s="243" t="s">
        <v>63</v>
      </c>
      <c r="D786" s="243" t="s">
        <v>54</v>
      </c>
      <c r="E786" s="249" t="s">
        <v>1125</v>
      </c>
      <c r="F786" s="250"/>
      <c r="G786" s="245">
        <v>2052000</v>
      </c>
      <c r="H786" s="246">
        <v>2052000</v>
      </c>
      <c r="I786" s="247">
        <v>0</v>
      </c>
      <c r="J786" s="247">
        <v>164000</v>
      </c>
      <c r="K786" s="247">
        <v>164000</v>
      </c>
      <c r="L786" s="247">
        <v>0</v>
      </c>
      <c r="M786" s="247">
        <v>0</v>
      </c>
      <c r="N786" s="247">
        <v>0</v>
      </c>
      <c r="O786" s="248">
        <v>0</v>
      </c>
    </row>
    <row r="787" spans="1:15" ht="45.75" customHeight="1" x14ac:dyDescent="0.2">
      <c r="A787" s="278" t="s">
        <v>1126</v>
      </c>
      <c r="B787" s="279"/>
      <c r="C787" s="243" t="s">
        <v>63</v>
      </c>
      <c r="D787" s="243" t="s">
        <v>54</v>
      </c>
      <c r="E787" s="249" t="s">
        <v>1127</v>
      </c>
      <c r="F787" s="250"/>
      <c r="G787" s="245">
        <v>2052000</v>
      </c>
      <c r="H787" s="246">
        <v>2052000</v>
      </c>
      <c r="I787" s="247">
        <v>0</v>
      </c>
      <c r="J787" s="247">
        <v>164000</v>
      </c>
      <c r="K787" s="247">
        <v>164000</v>
      </c>
      <c r="L787" s="247">
        <v>0</v>
      </c>
      <c r="M787" s="247">
        <v>0</v>
      </c>
      <c r="N787" s="247">
        <v>0</v>
      </c>
      <c r="O787" s="248">
        <v>0</v>
      </c>
    </row>
    <row r="788" spans="1:15" ht="23.25" customHeight="1" x14ac:dyDescent="0.2">
      <c r="A788" s="278" t="s">
        <v>273</v>
      </c>
      <c r="B788" s="279"/>
      <c r="C788" s="243" t="s">
        <v>63</v>
      </c>
      <c r="D788" s="243" t="s">
        <v>54</v>
      </c>
      <c r="E788" s="249" t="s">
        <v>1127</v>
      </c>
      <c r="F788" s="249" t="s">
        <v>94</v>
      </c>
      <c r="G788" s="245">
        <v>2052000</v>
      </c>
      <c r="H788" s="246">
        <v>2052000</v>
      </c>
      <c r="I788" s="247">
        <v>0</v>
      </c>
      <c r="J788" s="247">
        <v>164000</v>
      </c>
      <c r="K788" s="247">
        <v>164000</v>
      </c>
      <c r="L788" s="247">
        <v>0</v>
      </c>
      <c r="M788" s="247">
        <v>0</v>
      </c>
      <c r="N788" s="247">
        <v>0</v>
      </c>
      <c r="O788" s="248">
        <v>0</v>
      </c>
    </row>
    <row r="789" spans="1:15" ht="23.25" customHeight="1" x14ac:dyDescent="0.2">
      <c r="A789" s="278" t="s">
        <v>187</v>
      </c>
      <c r="B789" s="279"/>
      <c r="C789" s="243" t="s">
        <v>63</v>
      </c>
      <c r="D789" s="243" t="s">
        <v>54</v>
      </c>
      <c r="E789" s="249" t="s">
        <v>1127</v>
      </c>
      <c r="F789" s="249" t="s">
        <v>58</v>
      </c>
      <c r="G789" s="245">
        <v>2052000</v>
      </c>
      <c r="H789" s="246">
        <v>2052000</v>
      </c>
      <c r="I789" s="247">
        <v>0</v>
      </c>
      <c r="J789" s="247">
        <v>164000</v>
      </c>
      <c r="K789" s="247">
        <v>164000</v>
      </c>
      <c r="L789" s="247">
        <v>0</v>
      </c>
      <c r="M789" s="247">
        <v>0</v>
      </c>
      <c r="N789" s="247">
        <v>0</v>
      </c>
      <c r="O789" s="248">
        <v>0</v>
      </c>
    </row>
    <row r="790" spans="1:15" ht="23.25" customHeight="1" x14ac:dyDescent="0.2">
      <c r="A790" s="278" t="s">
        <v>999</v>
      </c>
      <c r="B790" s="279"/>
      <c r="C790" s="243" t="s">
        <v>63</v>
      </c>
      <c r="D790" s="243" t="s">
        <v>54</v>
      </c>
      <c r="E790" s="243" t="s">
        <v>382</v>
      </c>
      <c r="F790" s="243"/>
      <c r="G790" s="245">
        <v>868560700.02999997</v>
      </c>
      <c r="H790" s="246">
        <v>868560700.02999997</v>
      </c>
      <c r="I790" s="247">
        <v>0</v>
      </c>
      <c r="J790" s="247">
        <v>0</v>
      </c>
      <c r="K790" s="247">
        <v>0</v>
      </c>
      <c r="L790" s="247">
        <v>0</v>
      </c>
      <c r="M790" s="247">
        <v>0</v>
      </c>
      <c r="N790" s="247">
        <v>0</v>
      </c>
      <c r="O790" s="248">
        <v>0</v>
      </c>
    </row>
    <row r="791" spans="1:15" ht="23.25" customHeight="1" x14ac:dyDescent="0.2">
      <c r="A791" s="278" t="s">
        <v>1005</v>
      </c>
      <c r="B791" s="279"/>
      <c r="C791" s="243" t="s">
        <v>63</v>
      </c>
      <c r="D791" s="243" t="s">
        <v>54</v>
      </c>
      <c r="E791" s="249" t="s">
        <v>478</v>
      </c>
      <c r="F791" s="249"/>
      <c r="G791" s="245">
        <v>868560700.02999997</v>
      </c>
      <c r="H791" s="246">
        <v>868560700.02999997</v>
      </c>
      <c r="I791" s="247">
        <v>0</v>
      </c>
      <c r="J791" s="247">
        <v>0</v>
      </c>
      <c r="K791" s="247">
        <v>0</v>
      </c>
      <c r="L791" s="247">
        <v>0</v>
      </c>
      <c r="M791" s="247">
        <v>0</v>
      </c>
      <c r="N791" s="247">
        <v>0</v>
      </c>
      <c r="O791" s="248">
        <v>0</v>
      </c>
    </row>
    <row r="792" spans="1:15" ht="23.25" customHeight="1" x14ac:dyDescent="0.2">
      <c r="A792" s="278" t="s">
        <v>760</v>
      </c>
      <c r="B792" s="279"/>
      <c r="C792" s="243" t="s">
        <v>63</v>
      </c>
      <c r="D792" s="243" t="s">
        <v>54</v>
      </c>
      <c r="E792" s="249" t="s">
        <v>761</v>
      </c>
      <c r="F792" s="250"/>
      <c r="G792" s="245">
        <v>868560700</v>
      </c>
      <c r="H792" s="246">
        <v>868560700</v>
      </c>
      <c r="I792" s="247">
        <v>0</v>
      </c>
      <c r="J792" s="247">
        <v>0</v>
      </c>
      <c r="K792" s="247">
        <v>0</v>
      </c>
      <c r="L792" s="247">
        <v>0</v>
      </c>
      <c r="M792" s="247">
        <v>0</v>
      </c>
      <c r="N792" s="247">
        <v>0</v>
      </c>
      <c r="O792" s="248">
        <v>0</v>
      </c>
    </row>
    <row r="793" spans="1:15" ht="23.25" customHeight="1" x14ac:dyDescent="0.2">
      <c r="A793" s="278" t="s">
        <v>1032</v>
      </c>
      <c r="B793" s="279"/>
      <c r="C793" s="243" t="s">
        <v>63</v>
      </c>
      <c r="D793" s="243" t="s">
        <v>54</v>
      </c>
      <c r="E793" s="249" t="s">
        <v>1033</v>
      </c>
      <c r="F793" s="250"/>
      <c r="G793" s="245">
        <v>99264250</v>
      </c>
      <c r="H793" s="246">
        <v>99264250</v>
      </c>
      <c r="I793" s="247">
        <v>0</v>
      </c>
      <c r="J793" s="247">
        <v>0</v>
      </c>
      <c r="K793" s="247">
        <v>0</v>
      </c>
      <c r="L793" s="247">
        <v>0</v>
      </c>
      <c r="M793" s="247">
        <v>0</v>
      </c>
      <c r="N793" s="247">
        <v>0</v>
      </c>
      <c r="O793" s="248">
        <v>0</v>
      </c>
    </row>
    <row r="794" spans="1:15" ht="23.25" customHeight="1" x14ac:dyDescent="0.2">
      <c r="A794" s="278" t="s">
        <v>160</v>
      </c>
      <c r="B794" s="279"/>
      <c r="C794" s="243" t="s">
        <v>63</v>
      </c>
      <c r="D794" s="243" t="s">
        <v>54</v>
      </c>
      <c r="E794" s="249" t="s">
        <v>1033</v>
      </c>
      <c r="F794" s="249" t="s">
        <v>250</v>
      </c>
      <c r="G794" s="245">
        <v>99264250</v>
      </c>
      <c r="H794" s="246">
        <v>99264250</v>
      </c>
      <c r="I794" s="247">
        <v>0</v>
      </c>
      <c r="J794" s="247">
        <v>0</v>
      </c>
      <c r="K794" s="247">
        <v>0</v>
      </c>
      <c r="L794" s="247">
        <v>0</v>
      </c>
      <c r="M794" s="247">
        <v>0</v>
      </c>
      <c r="N794" s="247">
        <v>0</v>
      </c>
      <c r="O794" s="248">
        <v>0</v>
      </c>
    </row>
    <row r="795" spans="1:15" ht="15" customHeight="1" x14ac:dyDescent="0.2">
      <c r="A795" s="278" t="s">
        <v>217</v>
      </c>
      <c r="B795" s="279"/>
      <c r="C795" s="243" t="s">
        <v>63</v>
      </c>
      <c r="D795" s="243" t="s">
        <v>54</v>
      </c>
      <c r="E795" s="249" t="s">
        <v>1033</v>
      </c>
      <c r="F795" s="249" t="s">
        <v>161</v>
      </c>
      <c r="G795" s="245">
        <v>99264250</v>
      </c>
      <c r="H795" s="246">
        <v>99264250</v>
      </c>
      <c r="I795" s="247">
        <v>0</v>
      </c>
      <c r="J795" s="247">
        <v>0</v>
      </c>
      <c r="K795" s="247">
        <v>0</v>
      </c>
      <c r="L795" s="247">
        <v>0</v>
      </c>
      <c r="M795" s="247">
        <v>0</v>
      </c>
      <c r="N795" s="247">
        <v>0</v>
      </c>
      <c r="O795" s="248">
        <v>0</v>
      </c>
    </row>
    <row r="796" spans="1:15" ht="15" customHeight="1" x14ac:dyDescent="0.2">
      <c r="A796" s="278" t="s">
        <v>480</v>
      </c>
      <c r="B796" s="279"/>
      <c r="C796" s="243" t="s">
        <v>63</v>
      </c>
      <c r="D796" s="243" t="s">
        <v>54</v>
      </c>
      <c r="E796" s="249" t="s">
        <v>762</v>
      </c>
      <c r="F796" s="250"/>
      <c r="G796" s="245">
        <v>769296450</v>
      </c>
      <c r="H796" s="246">
        <v>769296450</v>
      </c>
      <c r="I796" s="247">
        <v>0</v>
      </c>
      <c r="J796" s="247">
        <v>0</v>
      </c>
      <c r="K796" s="247">
        <v>0</v>
      </c>
      <c r="L796" s="247">
        <v>0</v>
      </c>
      <c r="M796" s="247">
        <v>0</v>
      </c>
      <c r="N796" s="247">
        <v>0</v>
      </c>
      <c r="O796" s="248">
        <v>0</v>
      </c>
    </row>
    <row r="797" spans="1:15" ht="23.25" customHeight="1" x14ac:dyDescent="0.2">
      <c r="A797" s="278" t="s">
        <v>160</v>
      </c>
      <c r="B797" s="279"/>
      <c r="C797" s="243" t="s">
        <v>63</v>
      </c>
      <c r="D797" s="243" t="s">
        <v>54</v>
      </c>
      <c r="E797" s="249" t="s">
        <v>762</v>
      </c>
      <c r="F797" s="249" t="s">
        <v>250</v>
      </c>
      <c r="G797" s="245">
        <v>769296450</v>
      </c>
      <c r="H797" s="246">
        <v>769296450</v>
      </c>
      <c r="I797" s="247">
        <v>0</v>
      </c>
      <c r="J797" s="247">
        <v>0</v>
      </c>
      <c r="K797" s="247">
        <v>0</v>
      </c>
      <c r="L797" s="247">
        <v>0</v>
      </c>
      <c r="M797" s="247">
        <v>0</v>
      </c>
      <c r="N797" s="247">
        <v>0</v>
      </c>
      <c r="O797" s="248">
        <v>0</v>
      </c>
    </row>
    <row r="798" spans="1:15" ht="15" customHeight="1" x14ac:dyDescent="0.2">
      <c r="A798" s="278" t="s">
        <v>217</v>
      </c>
      <c r="B798" s="279"/>
      <c r="C798" s="243" t="s">
        <v>63</v>
      </c>
      <c r="D798" s="243" t="s">
        <v>54</v>
      </c>
      <c r="E798" s="249" t="s">
        <v>762</v>
      </c>
      <c r="F798" s="249" t="s">
        <v>161</v>
      </c>
      <c r="G798" s="245">
        <v>769296450</v>
      </c>
      <c r="H798" s="246">
        <v>769296450</v>
      </c>
      <c r="I798" s="247">
        <v>0</v>
      </c>
      <c r="J798" s="247">
        <v>0</v>
      </c>
      <c r="K798" s="247">
        <v>0</v>
      </c>
      <c r="L798" s="247">
        <v>0</v>
      </c>
      <c r="M798" s="247">
        <v>0</v>
      </c>
      <c r="N798" s="247">
        <v>0</v>
      </c>
      <c r="O798" s="248">
        <v>0</v>
      </c>
    </row>
    <row r="799" spans="1:15" ht="34.5" customHeight="1" x14ac:dyDescent="0.2">
      <c r="A799" s="278" t="s">
        <v>1236</v>
      </c>
      <c r="B799" s="279"/>
      <c r="C799" s="243" t="s">
        <v>63</v>
      </c>
      <c r="D799" s="243" t="s">
        <v>54</v>
      </c>
      <c r="E799" s="249" t="s">
        <v>1237</v>
      </c>
      <c r="F799" s="250"/>
      <c r="G799" s="245">
        <v>0.03</v>
      </c>
      <c r="H799" s="246">
        <v>0.03</v>
      </c>
      <c r="I799" s="247">
        <v>0</v>
      </c>
      <c r="J799" s="247">
        <v>0</v>
      </c>
      <c r="K799" s="247">
        <v>0</v>
      </c>
      <c r="L799" s="247">
        <v>0</v>
      </c>
      <c r="M799" s="247">
        <v>0</v>
      </c>
      <c r="N799" s="247">
        <v>0</v>
      </c>
      <c r="O799" s="248">
        <v>0</v>
      </c>
    </row>
    <row r="800" spans="1:15" ht="34.5" customHeight="1" x14ac:dyDescent="0.2">
      <c r="A800" s="278" t="s">
        <v>1238</v>
      </c>
      <c r="B800" s="279"/>
      <c r="C800" s="243" t="s">
        <v>63</v>
      </c>
      <c r="D800" s="243" t="s">
        <v>54</v>
      </c>
      <c r="E800" s="249" t="s">
        <v>1239</v>
      </c>
      <c r="F800" s="250"/>
      <c r="G800" s="245">
        <v>0.03</v>
      </c>
      <c r="H800" s="246">
        <v>0.03</v>
      </c>
      <c r="I800" s="247">
        <v>0</v>
      </c>
      <c r="J800" s="247">
        <v>0</v>
      </c>
      <c r="K800" s="247">
        <v>0</v>
      </c>
      <c r="L800" s="247">
        <v>0</v>
      </c>
      <c r="M800" s="247">
        <v>0</v>
      </c>
      <c r="N800" s="247">
        <v>0</v>
      </c>
      <c r="O800" s="248">
        <v>0</v>
      </c>
    </row>
    <row r="801" spans="1:15" ht="23.25" customHeight="1" x14ac:dyDescent="0.2">
      <c r="A801" s="278" t="s">
        <v>273</v>
      </c>
      <c r="B801" s="279"/>
      <c r="C801" s="243" t="s">
        <v>63</v>
      </c>
      <c r="D801" s="243" t="s">
        <v>54</v>
      </c>
      <c r="E801" s="249" t="s">
        <v>1239</v>
      </c>
      <c r="F801" s="249" t="s">
        <v>94</v>
      </c>
      <c r="G801" s="245">
        <v>0.03</v>
      </c>
      <c r="H801" s="246">
        <v>0.03</v>
      </c>
      <c r="I801" s="247">
        <v>0</v>
      </c>
      <c r="J801" s="247">
        <v>0</v>
      </c>
      <c r="K801" s="247">
        <v>0</v>
      </c>
      <c r="L801" s="247">
        <v>0</v>
      </c>
      <c r="M801" s="247">
        <v>0</v>
      </c>
      <c r="N801" s="247">
        <v>0</v>
      </c>
      <c r="O801" s="248">
        <v>0</v>
      </c>
    </row>
    <row r="802" spans="1:15" ht="23.25" customHeight="1" x14ac:dyDescent="0.2">
      <c r="A802" s="278" t="s">
        <v>187</v>
      </c>
      <c r="B802" s="279"/>
      <c r="C802" s="243" t="s">
        <v>63</v>
      </c>
      <c r="D802" s="243" t="s">
        <v>54</v>
      </c>
      <c r="E802" s="249" t="s">
        <v>1239</v>
      </c>
      <c r="F802" s="249" t="s">
        <v>58</v>
      </c>
      <c r="G802" s="245">
        <v>0.03</v>
      </c>
      <c r="H802" s="246">
        <v>0.03</v>
      </c>
      <c r="I802" s="247">
        <v>0</v>
      </c>
      <c r="J802" s="247">
        <v>0</v>
      </c>
      <c r="K802" s="247">
        <v>0</v>
      </c>
      <c r="L802" s="247">
        <v>0</v>
      </c>
      <c r="M802" s="247">
        <v>0</v>
      </c>
      <c r="N802" s="247">
        <v>0</v>
      </c>
      <c r="O802" s="248">
        <v>0</v>
      </c>
    </row>
    <row r="803" spans="1:15" ht="15" customHeight="1" x14ac:dyDescent="0.2">
      <c r="A803" s="278" t="s">
        <v>274</v>
      </c>
      <c r="B803" s="279"/>
      <c r="C803" s="243" t="s">
        <v>63</v>
      </c>
      <c r="D803" s="243" t="s">
        <v>65</v>
      </c>
      <c r="E803" s="244"/>
      <c r="F803" s="244"/>
      <c r="G803" s="245">
        <v>682955436.53999996</v>
      </c>
      <c r="H803" s="246">
        <v>615660436.53999996</v>
      </c>
      <c r="I803" s="247">
        <v>67295000</v>
      </c>
      <c r="J803" s="247">
        <v>514338060</v>
      </c>
      <c r="K803" s="247">
        <v>456291060</v>
      </c>
      <c r="L803" s="247">
        <v>58047000</v>
      </c>
      <c r="M803" s="247">
        <v>514338060</v>
      </c>
      <c r="N803" s="247">
        <v>456291060</v>
      </c>
      <c r="O803" s="248">
        <v>58047000</v>
      </c>
    </row>
    <row r="804" spans="1:15" ht="15" customHeight="1" x14ac:dyDescent="0.2">
      <c r="A804" s="278" t="s">
        <v>776</v>
      </c>
      <c r="B804" s="279"/>
      <c r="C804" s="243" t="s">
        <v>63</v>
      </c>
      <c r="D804" s="243" t="s">
        <v>65</v>
      </c>
      <c r="E804" s="243" t="s">
        <v>299</v>
      </c>
      <c r="F804" s="243"/>
      <c r="G804" s="245">
        <v>442005716.54000002</v>
      </c>
      <c r="H804" s="246">
        <v>442005716.54000002</v>
      </c>
      <c r="I804" s="247">
        <v>0</v>
      </c>
      <c r="J804" s="247">
        <v>293089480</v>
      </c>
      <c r="K804" s="247">
        <v>293089480</v>
      </c>
      <c r="L804" s="247">
        <v>0</v>
      </c>
      <c r="M804" s="247">
        <v>293089480</v>
      </c>
      <c r="N804" s="247">
        <v>293089480</v>
      </c>
      <c r="O804" s="248">
        <v>0</v>
      </c>
    </row>
    <row r="805" spans="1:15" ht="15" customHeight="1" x14ac:dyDescent="0.2">
      <c r="A805" s="278" t="s">
        <v>858</v>
      </c>
      <c r="B805" s="279"/>
      <c r="C805" s="243" t="s">
        <v>63</v>
      </c>
      <c r="D805" s="243" t="s">
        <v>65</v>
      </c>
      <c r="E805" s="249" t="s">
        <v>672</v>
      </c>
      <c r="F805" s="249"/>
      <c r="G805" s="245">
        <v>442005716.54000002</v>
      </c>
      <c r="H805" s="246">
        <v>442005716.54000002</v>
      </c>
      <c r="I805" s="247">
        <v>0</v>
      </c>
      <c r="J805" s="247">
        <v>293089480</v>
      </c>
      <c r="K805" s="247">
        <v>293089480</v>
      </c>
      <c r="L805" s="247">
        <v>0</v>
      </c>
      <c r="M805" s="247">
        <v>293089480</v>
      </c>
      <c r="N805" s="247">
        <v>293089480</v>
      </c>
      <c r="O805" s="248">
        <v>0</v>
      </c>
    </row>
    <row r="806" spans="1:15" ht="23.25" customHeight="1" x14ac:dyDescent="0.2">
      <c r="A806" s="278" t="s">
        <v>758</v>
      </c>
      <c r="B806" s="279"/>
      <c r="C806" s="243" t="s">
        <v>63</v>
      </c>
      <c r="D806" s="243" t="s">
        <v>65</v>
      </c>
      <c r="E806" s="249" t="s">
        <v>673</v>
      </c>
      <c r="F806" s="250"/>
      <c r="G806" s="245">
        <v>415116191</v>
      </c>
      <c r="H806" s="246">
        <v>415116191</v>
      </c>
      <c r="I806" s="247">
        <v>0</v>
      </c>
      <c r="J806" s="247">
        <v>293089480</v>
      </c>
      <c r="K806" s="247">
        <v>293089480</v>
      </c>
      <c r="L806" s="247">
        <v>0</v>
      </c>
      <c r="M806" s="247">
        <v>293089480</v>
      </c>
      <c r="N806" s="247">
        <v>293089480</v>
      </c>
      <c r="O806" s="248">
        <v>0</v>
      </c>
    </row>
    <row r="807" spans="1:15" ht="34.5" customHeight="1" x14ac:dyDescent="0.2">
      <c r="A807" s="278" t="s">
        <v>859</v>
      </c>
      <c r="B807" s="279"/>
      <c r="C807" s="243" t="s">
        <v>63</v>
      </c>
      <c r="D807" s="243" t="s">
        <v>65</v>
      </c>
      <c r="E807" s="249" t="s">
        <v>674</v>
      </c>
      <c r="F807" s="250"/>
      <c r="G807" s="245">
        <v>415116191</v>
      </c>
      <c r="H807" s="246">
        <v>415116191</v>
      </c>
      <c r="I807" s="247">
        <v>0</v>
      </c>
      <c r="J807" s="247">
        <v>293089480</v>
      </c>
      <c r="K807" s="247">
        <v>293089480</v>
      </c>
      <c r="L807" s="247">
        <v>0</v>
      </c>
      <c r="M807" s="247">
        <v>293089480</v>
      </c>
      <c r="N807" s="247">
        <v>293089480</v>
      </c>
      <c r="O807" s="248">
        <v>0</v>
      </c>
    </row>
    <row r="808" spans="1:15" ht="23.25" customHeight="1" x14ac:dyDescent="0.2">
      <c r="A808" s="278" t="s">
        <v>160</v>
      </c>
      <c r="B808" s="279"/>
      <c r="C808" s="243" t="s">
        <v>63</v>
      </c>
      <c r="D808" s="243" t="s">
        <v>65</v>
      </c>
      <c r="E808" s="249" t="s">
        <v>674</v>
      </c>
      <c r="F808" s="249" t="s">
        <v>250</v>
      </c>
      <c r="G808" s="245">
        <v>111383511</v>
      </c>
      <c r="H808" s="246">
        <v>111383511</v>
      </c>
      <c r="I808" s="247">
        <v>0</v>
      </c>
      <c r="J808" s="247">
        <v>0</v>
      </c>
      <c r="K808" s="247">
        <v>0</v>
      </c>
      <c r="L808" s="247">
        <v>0</v>
      </c>
      <c r="M808" s="247">
        <v>0</v>
      </c>
      <c r="N808" s="247">
        <v>0</v>
      </c>
      <c r="O808" s="248">
        <v>0</v>
      </c>
    </row>
    <row r="809" spans="1:15" ht="79.5" customHeight="1" x14ac:dyDescent="0.2">
      <c r="A809" s="278" t="s">
        <v>1026</v>
      </c>
      <c r="B809" s="279"/>
      <c r="C809" s="243" t="s">
        <v>63</v>
      </c>
      <c r="D809" s="243" t="s">
        <v>65</v>
      </c>
      <c r="E809" s="249" t="s">
        <v>674</v>
      </c>
      <c r="F809" s="249" t="s">
        <v>1027</v>
      </c>
      <c r="G809" s="245">
        <v>111383511</v>
      </c>
      <c r="H809" s="246">
        <v>111383511</v>
      </c>
      <c r="I809" s="247">
        <v>0</v>
      </c>
      <c r="J809" s="247">
        <v>0</v>
      </c>
      <c r="K809" s="247">
        <v>0</v>
      </c>
      <c r="L809" s="247">
        <v>0</v>
      </c>
      <c r="M809" s="247">
        <v>0</v>
      </c>
      <c r="N809" s="247">
        <v>0</v>
      </c>
      <c r="O809" s="248">
        <v>0</v>
      </c>
    </row>
    <row r="810" spans="1:15" ht="23.25" customHeight="1" x14ac:dyDescent="0.2">
      <c r="A810" s="278" t="s">
        <v>85</v>
      </c>
      <c r="B810" s="279"/>
      <c r="C810" s="243" t="s">
        <v>63</v>
      </c>
      <c r="D810" s="243" t="s">
        <v>65</v>
      </c>
      <c r="E810" s="249" t="s">
        <v>674</v>
      </c>
      <c r="F810" s="249" t="s">
        <v>84</v>
      </c>
      <c r="G810" s="245">
        <v>303732680</v>
      </c>
      <c r="H810" s="246">
        <v>303732680</v>
      </c>
      <c r="I810" s="247">
        <v>0</v>
      </c>
      <c r="J810" s="247">
        <v>293089480</v>
      </c>
      <c r="K810" s="247">
        <v>293089480</v>
      </c>
      <c r="L810" s="247">
        <v>0</v>
      </c>
      <c r="M810" s="247">
        <v>293089480</v>
      </c>
      <c r="N810" s="247">
        <v>293089480</v>
      </c>
      <c r="O810" s="248">
        <v>0</v>
      </c>
    </row>
    <row r="811" spans="1:15" ht="15" customHeight="1" x14ac:dyDescent="0.2">
      <c r="A811" s="278" t="s">
        <v>49</v>
      </c>
      <c r="B811" s="279"/>
      <c r="C811" s="243" t="s">
        <v>63</v>
      </c>
      <c r="D811" s="243" t="s">
        <v>65</v>
      </c>
      <c r="E811" s="249" t="s">
        <v>674</v>
      </c>
      <c r="F811" s="249" t="s">
        <v>116</v>
      </c>
      <c r="G811" s="245">
        <v>303732680</v>
      </c>
      <c r="H811" s="246">
        <v>303732680</v>
      </c>
      <c r="I811" s="247">
        <v>0</v>
      </c>
      <c r="J811" s="247">
        <v>293089480</v>
      </c>
      <c r="K811" s="247">
        <v>293089480</v>
      </c>
      <c r="L811" s="247">
        <v>0</v>
      </c>
      <c r="M811" s="247">
        <v>293089480</v>
      </c>
      <c r="N811" s="247">
        <v>293089480</v>
      </c>
      <c r="O811" s="248">
        <v>0</v>
      </c>
    </row>
    <row r="812" spans="1:15" ht="34.5" customHeight="1" x14ac:dyDescent="0.2">
      <c r="A812" s="278" t="s">
        <v>1186</v>
      </c>
      <c r="B812" s="279"/>
      <c r="C812" s="243" t="s">
        <v>63</v>
      </c>
      <c r="D812" s="243" t="s">
        <v>65</v>
      </c>
      <c r="E812" s="249" t="s">
        <v>1187</v>
      </c>
      <c r="F812" s="250"/>
      <c r="G812" s="245">
        <v>26889525.539999999</v>
      </c>
      <c r="H812" s="246">
        <v>26889525.539999999</v>
      </c>
      <c r="I812" s="247">
        <v>0</v>
      </c>
      <c r="J812" s="247">
        <v>0</v>
      </c>
      <c r="K812" s="247">
        <v>0</v>
      </c>
      <c r="L812" s="247">
        <v>0</v>
      </c>
      <c r="M812" s="247">
        <v>0</v>
      </c>
      <c r="N812" s="247">
        <v>0</v>
      </c>
      <c r="O812" s="248">
        <v>0</v>
      </c>
    </row>
    <row r="813" spans="1:15" ht="34.5" customHeight="1" x14ac:dyDescent="0.2">
      <c r="A813" s="278" t="s">
        <v>1374</v>
      </c>
      <c r="B813" s="279"/>
      <c r="C813" s="243" t="s">
        <v>63</v>
      </c>
      <c r="D813" s="243" t="s">
        <v>65</v>
      </c>
      <c r="E813" s="249" t="s">
        <v>1388</v>
      </c>
      <c r="F813" s="250"/>
      <c r="G813" s="245">
        <v>15945000</v>
      </c>
      <c r="H813" s="246">
        <v>15945000</v>
      </c>
      <c r="I813" s="247">
        <v>0</v>
      </c>
      <c r="J813" s="247">
        <v>0</v>
      </c>
      <c r="K813" s="247">
        <v>0</v>
      </c>
      <c r="L813" s="247">
        <v>0</v>
      </c>
      <c r="M813" s="247">
        <v>0</v>
      </c>
      <c r="N813" s="247">
        <v>0</v>
      </c>
      <c r="O813" s="248">
        <v>0</v>
      </c>
    </row>
    <row r="814" spans="1:15" ht="23.25" customHeight="1" x14ac:dyDescent="0.2">
      <c r="A814" s="278" t="s">
        <v>85</v>
      </c>
      <c r="B814" s="279"/>
      <c r="C814" s="243" t="s">
        <v>63</v>
      </c>
      <c r="D814" s="243" t="s">
        <v>65</v>
      </c>
      <c r="E814" s="249" t="s">
        <v>1388</v>
      </c>
      <c r="F814" s="249" t="s">
        <v>84</v>
      </c>
      <c r="G814" s="245">
        <v>15945000</v>
      </c>
      <c r="H814" s="246">
        <v>15945000</v>
      </c>
      <c r="I814" s="247">
        <v>0</v>
      </c>
      <c r="J814" s="247">
        <v>0</v>
      </c>
      <c r="K814" s="247">
        <v>0</v>
      </c>
      <c r="L814" s="247">
        <v>0</v>
      </c>
      <c r="M814" s="247">
        <v>0</v>
      </c>
      <c r="N814" s="247">
        <v>0</v>
      </c>
      <c r="O814" s="248">
        <v>0</v>
      </c>
    </row>
    <row r="815" spans="1:15" ht="15" customHeight="1" x14ac:dyDescent="0.2">
      <c r="A815" s="278" t="s">
        <v>49</v>
      </c>
      <c r="B815" s="279"/>
      <c r="C815" s="243" t="s">
        <v>63</v>
      </c>
      <c r="D815" s="243" t="s">
        <v>65</v>
      </c>
      <c r="E815" s="249" t="s">
        <v>1388</v>
      </c>
      <c r="F815" s="249" t="s">
        <v>116</v>
      </c>
      <c r="G815" s="245">
        <v>15945000</v>
      </c>
      <c r="H815" s="246">
        <v>15945000</v>
      </c>
      <c r="I815" s="247">
        <v>0</v>
      </c>
      <c r="J815" s="247">
        <v>0</v>
      </c>
      <c r="K815" s="247">
        <v>0</v>
      </c>
      <c r="L815" s="247">
        <v>0</v>
      </c>
      <c r="M815" s="247">
        <v>0</v>
      </c>
      <c r="N815" s="247">
        <v>0</v>
      </c>
      <c r="O815" s="248">
        <v>0</v>
      </c>
    </row>
    <row r="816" spans="1:15" ht="68.25" customHeight="1" x14ac:dyDescent="0.2">
      <c r="A816" s="278" t="s">
        <v>1336</v>
      </c>
      <c r="B816" s="279"/>
      <c r="C816" s="243" t="s">
        <v>63</v>
      </c>
      <c r="D816" s="243" t="s">
        <v>65</v>
      </c>
      <c r="E816" s="249" t="s">
        <v>1337</v>
      </c>
      <c r="F816" s="250"/>
      <c r="G816" s="245">
        <v>85845.54</v>
      </c>
      <c r="H816" s="246">
        <v>85845.54</v>
      </c>
      <c r="I816" s="247">
        <v>0</v>
      </c>
      <c r="J816" s="247">
        <v>0</v>
      </c>
      <c r="K816" s="247">
        <v>0</v>
      </c>
      <c r="L816" s="247">
        <v>0</v>
      </c>
      <c r="M816" s="247">
        <v>0</v>
      </c>
      <c r="N816" s="247">
        <v>0</v>
      </c>
      <c r="O816" s="248">
        <v>0</v>
      </c>
    </row>
    <row r="817" spans="1:15" ht="23.25" customHeight="1" x14ac:dyDescent="0.2">
      <c r="A817" s="278" t="s">
        <v>85</v>
      </c>
      <c r="B817" s="279"/>
      <c r="C817" s="243" t="s">
        <v>63</v>
      </c>
      <c r="D817" s="243" t="s">
        <v>65</v>
      </c>
      <c r="E817" s="249" t="s">
        <v>1337</v>
      </c>
      <c r="F817" s="249" t="s">
        <v>84</v>
      </c>
      <c r="G817" s="245">
        <v>85845.54</v>
      </c>
      <c r="H817" s="246">
        <v>85845.54</v>
      </c>
      <c r="I817" s="247">
        <v>0</v>
      </c>
      <c r="J817" s="247">
        <v>0</v>
      </c>
      <c r="K817" s="247">
        <v>0</v>
      </c>
      <c r="L817" s="247">
        <v>0</v>
      </c>
      <c r="M817" s="247">
        <v>0</v>
      </c>
      <c r="N817" s="247">
        <v>0</v>
      </c>
      <c r="O817" s="248">
        <v>0</v>
      </c>
    </row>
    <row r="818" spans="1:15" ht="15" customHeight="1" x14ac:dyDescent="0.2">
      <c r="A818" s="278" t="s">
        <v>49</v>
      </c>
      <c r="B818" s="279"/>
      <c r="C818" s="243" t="s">
        <v>63</v>
      </c>
      <c r="D818" s="243" t="s">
        <v>65</v>
      </c>
      <c r="E818" s="249" t="s">
        <v>1337</v>
      </c>
      <c r="F818" s="249" t="s">
        <v>116</v>
      </c>
      <c r="G818" s="245">
        <v>85845.54</v>
      </c>
      <c r="H818" s="246">
        <v>85845.54</v>
      </c>
      <c r="I818" s="247">
        <v>0</v>
      </c>
      <c r="J818" s="247">
        <v>0</v>
      </c>
      <c r="K818" s="247">
        <v>0</v>
      </c>
      <c r="L818" s="247">
        <v>0</v>
      </c>
      <c r="M818" s="247">
        <v>0</v>
      </c>
      <c r="N818" s="247">
        <v>0</v>
      </c>
      <c r="O818" s="248">
        <v>0</v>
      </c>
    </row>
    <row r="819" spans="1:15" ht="34.5" customHeight="1" x14ac:dyDescent="0.2">
      <c r="A819" s="278" t="s">
        <v>1188</v>
      </c>
      <c r="B819" s="279"/>
      <c r="C819" s="243" t="s">
        <v>63</v>
      </c>
      <c r="D819" s="243" t="s">
        <v>65</v>
      </c>
      <c r="E819" s="249" t="s">
        <v>1189</v>
      </c>
      <c r="F819" s="250"/>
      <c r="G819" s="245">
        <v>10858680</v>
      </c>
      <c r="H819" s="246">
        <v>10858680</v>
      </c>
      <c r="I819" s="247">
        <v>0</v>
      </c>
      <c r="J819" s="247">
        <v>0</v>
      </c>
      <c r="K819" s="247">
        <v>0</v>
      </c>
      <c r="L819" s="247">
        <v>0</v>
      </c>
      <c r="M819" s="247">
        <v>0</v>
      </c>
      <c r="N819" s="247">
        <v>0</v>
      </c>
      <c r="O819" s="248">
        <v>0</v>
      </c>
    </row>
    <row r="820" spans="1:15" ht="23.25" customHeight="1" x14ac:dyDescent="0.2">
      <c r="A820" s="278" t="s">
        <v>85</v>
      </c>
      <c r="B820" s="279"/>
      <c r="C820" s="243" t="s">
        <v>63</v>
      </c>
      <c r="D820" s="243" t="s">
        <v>65</v>
      </c>
      <c r="E820" s="249" t="s">
        <v>1189</v>
      </c>
      <c r="F820" s="249" t="s">
        <v>84</v>
      </c>
      <c r="G820" s="245">
        <v>10858680</v>
      </c>
      <c r="H820" s="246">
        <v>10858680</v>
      </c>
      <c r="I820" s="247">
        <v>0</v>
      </c>
      <c r="J820" s="247">
        <v>0</v>
      </c>
      <c r="K820" s="247">
        <v>0</v>
      </c>
      <c r="L820" s="247">
        <v>0</v>
      </c>
      <c r="M820" s="247">
        <v>0</v>
      </c>
      <c r="N820" s="247">
        <v>0</v>
      </c>
      <c r="O820" s="248">
        <v>0</v>
      </c>
    </row>
    <row r="821" spans="1:15" ht="15" customHeight="1" x14ac:dyDescent="0.2">
      <c r="A821" s="278" t="s">
        <v>49</v>
      </c>
      <c r="B821" s="279"/>
      <c r="C821" s="243" t="s">
        <v>63</v>
      </c>
      <c r="D821" s="243" t="s">
        <v>65</v>
      </c>
      <c r="E821" s="249" t="s">
        <v>1189</v>
      </c>
      <c r="F821" s="249" t="s">
        <v>116</v>
      </c>
      <c r="G821" s="245">
        <v>10858680</v>
      </c>
      <c r="H821" s="246">
        <v>10858680</v>
      </c>
      <c r="I821" s="247">
        <v>0</v>
      </c>
      <c r="J821" s="247">
        <v>0</v>
      </c>
      <c r="K821" s="247">
        <v>0</v>
      </c>
      <c r="L821" s="247">
        <v>0</v>
      </c>
      <c r="M821" s="247">
        <v>0</v>
      </c>
      <c r="N821" s="247">
        <v>0</v>
      </c>
      <c r="O821" s="248">
        <v>0</v>
      </c>
    </row>
    <row r="822" spans="1:15" ht="15" customHeight="1" x14ac:dyDescent="0.2">
      <c r="A822" s="278" t="s">
        <v>300</v>
      </c>
      <c r="B822" s="279"/>
      <c r="C822" s="243" t="s">
        <v>63</v>
      </c>
      <c r="D822" s="243" t="s">
        <v>65</v>
      </c>
      <c r="E822" s="243" t="s">
        <v>301</v>
      </c>
      <c r="F822" s="243"/>
      <c r="G822" s="245">
        <v>240949720</v>
      </c>
      <c r="H822" s="246">
        <v>173654720</v>
      </c>
      <c r="I822" s="247">
        <v>67295000</v>
      </c>
      <c r="J822" s="247">
        <v>221248580</v>
      </c>
      <c r="K822" s="247">
        <v>163201580</v>
      </c>
      <c r="L822" s="247">
        <v>58047000</v>
      </c>
      <c r="M822" s="247">
        <v>221248580</v>
      </c>
      <c r="N822" s="247">
        <v>163201580</v>
      </c>
      <c r="O822" s="248">
        <v>58047000</v>
      </c>
    </row>
    <row r="823" spans="1:15" ht="15" customHeight="1" x14ac:dyDescent="0.2">
      <c r="A823" s="278" t="s">
        <v>258</v>
      </c>
      <c r="B823" s="279"/>
      <c r="C823" s="243" t="s">
        <v>63</v>
      </c>
      <c r="D823" s="243" t="s">
        <v>65</v>
      </c>
      <c r="E823" s="249" t="s">
        <v>341</v>
      </c>
      <c r="F823" s="249"/>
      <c r="G823" s="245">
        <v>67295000</v>
      </c>
      <c r="H823" s="246">
        <v>0</v>
      </c>
      <c r="I823" s="247">
        <v>67295000</v>
      </c>
      <c r="J823" s="247">
        <v>58047000</v>
      </c>
      <c r="K823" s="247">
        <v>0</v>
      </c>
      <c r="L823" s="247">
        <v>58047000</v>
      </c>
      <c r="M823" s="247">
        <v>58047000</v>
      </c>
      <c r="N823" s="247">
        <v>0</v>
      </c>
      <c r="O823" s="248">
        <v>58047000</v>
      </c>
    </row>
    <row r="824" spans="1:15" ht="23.25" customHeight="1" x14ac:dyDescent="0.2">
      <c r="A824" s="278" t="s">
        <v>479</v>
      </c>
      <c r="B824" s="279"/>
      <c r="C824" s="243" t="s">
        <v>63</v>
      </c>
      <c r="D824" s="243" t="s">
        <v>65</v>
      </c>
      <c r="E824" s="249" t="s">
        <v>742</v>
      </c>
      <c r="F824" s="250"/>
      <c r="G824" s="245">
        <v>67295000</v>
      </c>
      <c r="H824" s="246">
        <v>0</v>
      </c>
      <c r="I824" s="247">
        <v>67295000</v>
      </c>
      <c r="J824" s="247">
        <v>58047000</v>
      </c>
      <c r="K824" s="247">
        <v>0</v>
      </c>
      <c r="L824" s="247">
        <v>58047000</v>
      </c>
      <c r="M824" s="247">
        <v>58047000</v>
      </c>
      <c r="N824" s="247">
        <v>0</v>
      </c>
      <c r="O824" s="248">
        <v>58047000</v>
      </c>
    </row>
    <row r="825" spans="1:15" ht="135.75" customHeight="1" x14ac:dyDescent="0.2">
      <c r="A825" s="278" t="s">
        <v>848</v>
      </c>
      <c r="B825" s="279"/>
      <c r="C825" s="243" t="s">
        <v>63</v>
      </c>
      <c r="D825" s="243" t="s">
        <v>65</v>
      </c>
      <c r="E825" s="249" t="s">
        <v>849</v>
      </c>
      <c r="F825" s="250"/>
      <c r="G825" s="245">
        <v>67295000</v>
      </c>
      <c r="H825" s="246">
        <v>0</v>
      </c>
      <c r="I825" s="247">
        <v>67295000</v>
      </c>
      <c r="J825" s="247">
        <v>58047000</v>
      </c>
      <c r="K825" s="247">
        <v>0</v>
      </c>
      <c r="L825" s="247">
        <v>58047000</v>
      </c>
      <c r="M825" s="247">
        <v>58047000</v>
      </c>
      <c r="N825" s="247">
        <v>0</v>
      </c>
      <c r="O825" s="248">
        <v>58047000</v>
      </c>
    </row>
    <row r="826" spans="1:15" ht="23.25" customHeight="1" x14ac:dyDescent="0.2">
      <c r="A826" s="278" t="s">
        <v>85</v>
      </c>
      <c r="B826" s="279"/>
      <c r="C826" s="243" t="s">
        <v>63</v>
      </c>
      <c r="D826" s="243" t="s">
        <v>65</v>
      </c>
      <c r="E826" s="249" t="s">
        <v>849</v>
      </c>
      <c r="F826" s="249" t="s">
        <v>84</v>
      </c>
      <c r="G826" s="245">
        <v>67295000</v>
      </c>
      <c r="H826" s="246">
        <v>0</v>
      </c>
      <c r="I826" s="247">
        <v>67295000</v>
      </c>
      <c r="J826" s="247">
        <v>58047000</v>
      </c>
      <c r="K826" s="247">
        <v>0</v>
      </c>
      <c r="L826" s="247">
        <v>58047000</v>
      </c>
      <c r="M826" s="247">
        <v>58047000</v>
      </c>
      <c r="N826" s="247">
        <v>0</v>
      </c>
      <c r="O826" s="248">
        <v>58047000</v>
      </c>
    </row>
    <row r="827" spans="1:15" ht="15" customHeight="1" x14ac:dyDescent="0.2">
      <c r="A827" s="278" t="s">
        <v>49</v>
      </c>
      <c r="B827" s="279"/>
      <c r="C827" s="243" t="s">
        <v>63</v>
      </c>
      <c r="D827" s="243" t="s">
        <v>65</v>
      </c>
      <c r="E827" s="249" t="s">
        <v>849</v>
      </c>
      <c r="F827" s="249" t="s">
        <v>116</v>
      </c>
      <c r="G827" s="245">
        <v>312200</v>
      </c>
      <c r="H827" s="246">
        <v>0</v>
      </c>
      <c r="I827" s="247">
        <v>312200</v>
      </c>
      <c r="J827" s="247">
        <v>527000</v>
      </c>
      <c r="K827" s="247">
        <v>0</v>
      </c>
      <c r="L827" s="247">
        <v>527000</v>
      </c>
      <c r="M827" s="247">
        <v>527000</v>
      </c>
      <c r="N827" s="247">
        <v>0</v>
      </c>
      <c r="O827" s="248">
        <v>527000</v>
      </c>
    </row>
    <row r="828" spans="1:15" ht="15" customHeight="1" x14ac:dyDescent="0.2">
      <c r="A828" s="278" t="s">
        <v>228</v>
      </c>
      <c r="B828" s="279"/>
      <c r="C828" s="243" t="s">
        <v>63</v>
      </c>
      <c r="D828" s="243" t="s">
        <v>65</v>
      </c>
      <c r="E828" s="249" t="s">
        <v>849</v>
      </c>
      <c r="F828" s="249" t="s">
        <v>229</v>
      </c>
      <c r="G828" s="245">
        <v>66982800</v>
      </c>
      <c r="H828" s="246">
        <v>0</v>
      </c>
      <c r="I828" s="247">
        <v>66982800</v>
      </c>
      <c r="J828" s="247">
        <v>57520000</v>
      </c>
      <c r="K828" s="247">
        <v>0</v>
      </c>
      <c r="L828" s="247">
        <v>57520000</v>
      </c>
      <c r="M828" s="247">
        <v>57520000</v>
      </c>
      <c r="N828" s="247">
        <v>0</v>
      </c>
      <c r="O828" s="248">
        <v>57520000</v>
      </c>
    </row>
    <row r="829" spans="1:15" ht="23.25" customHeight="1" x14ac:dyDescent="0.2">
      <c r="A829" s="278" t="s">
        <v>259</v>
      </c>
      <c r="B829" s="279"/>
      <c r="C829" s="243" t="s">
        <v>63</v>
      </c>
      <c r="D829" s="243" t="s">
        <v>65</v>
      </c>
      <c r="E829" s="249" t="s">
        <v>302</v>
      </c>
      <c r="F829" s="249"/>
      <c r="G829" s="245">
        <v>173654720</v>
      </c>
      <c r="H829" s="246">
        <v>173654720</v>
      </c>
      <c r="I829" s="247">
        <v>0</v>
      </c>
      <c r="J829" s="247">
        <v>163201580</v>
      </c>
      <c r="K829" s="247">
        <v>163201580</v>
      </c>
      <c r="L829" s="247">
        <v>0</v>
      </c>
      <c r="M829" s="247">
        <v>163201580</v>
      </c>
      <c r="N829" s="247">
        <v>163201580</v>
      </c>
      <c r="O829" s="248">
        <v>0</v>
      </c>
    </row>
    <row r="830" spans="1:15" ht="23.25" customHeight="1" x14ac:dyDescent="0.2">
      <c r="A830" s="278" t="s">
        <v>860</v>
      </c>
      <c r="B830" s="279"/>
      <c r="C830" s="243" t="s">
        <v>63</v>
      </c>
      <c r="D830" s="243" t="s">
        <v>65</v>
      </c>
      <c r="E830" s="249" t="s">
        <v>861</v>
      </c>
      <c r="F830" s="250"/>
      <c r="G830" s="245">
        <v>76812890</v>
      </c>
      <c r="H830" s="246">
        <v>76812890</v>
      </c>
      <c r="I830" s="247">
        <v>0</v>
      </c>
      <c r="J830" s="247">
        <v>67206750</v>
      </c>
      <c r="K830" s="247">
        <v>67206750</v>
      </c>
      <c r="L830" s="247">
        <v>0</v>
      </c>
      <c r="M830" s="247">
        <v>67206750</v>
      </c>
      <c r="N830" s="247">
        <v>67206750</v>
      </c>
      <c r="O830" s="248">
        <v>0</v>
      </c>
    </row>
    <row r="831" spans="1:15" ht="34.5" customHeight="1" x14ac:dyDescent="0.2">
      <c r="A831" s="278" t="s">
        <v>481</v>
      </c>
      <c r="B831" s="279"/>
      <c r="C831" s="243" t="s">
        <v>63</v>
      </c>
      <c r="D831" s="243" t="s">
        <v>65</v>
      </c>
      <c r="E831" s="249" t="s">
        <v>862</v>
      </c>
      <c r="F831" s="250"/>
      <c r="G831" s="245">
        <v>70090890</v>
      </c>
      <c r="H831" s="246">
        <v>70090890</v>
      </c>
      <c r="I831" s="247">
        <v>0</v>
      </c>
      <c r="J831" s="247">
        <v>67206750</v>
      </c>
      <c r="K831" s="247">
        <v>67206750</v>
      </c>
      <c r="L831" s="247">
        <v>0</v>
      </c>
      <c r="M831" s="247">
        <v>67206750</v>
      </c>
      <c r="N831" s="247">
        <v>67206750</v>
      </c>
      <c r="O831" s="248">
        <v>0</v>
      </c>
    </row>
    <row r="832" spans="1:15" ht="23.25" customHeight="1" x14ac:dyDescent="0.2">
      <c r="A832" s="278" t="s">
        <v>85</v>
      </c>
      <c r="B832" s="279"/>
      <c r="C832" s="243" t="s">
        <v>63</v>
      </c>
      <c r="D832" s="243" t="s">
        <v>65</v>
      </c>
      <c r="E832" s="249" t="s">
        <v>862</v>
      </c>
      <c r="F832" s="249" t="s">
        <v>84</v>
      </c>
      <c r="G832" s="245">
        <v>70090890</v>
      </c>
      <c r="H832" s="246">
        <v>70090890</v>
      </c>
      <c r="I832" s="247">
        <v>0</v>
      </c>
      <c r="J832" s="247">
        <v>67206750</v>
      </c>
      <c r="K832" s="247">
        <v>67206750</v>
      </c>
      <c r="L832" s="247">
        <v>0</v>
      </c>
      <c r="M832" s="247">
        <v>67206750</v>
      </c>
      <c r="N832" s="247">
        <v>67206750</v>
      </c>
      <c r="O832" s="248">
        <v>0</v>
      </c>
    </row>
    <row r="833" spans="1:15" ht="15" customHeight="1" x14ac:dyDescent="0.2">
      <c r="A833" s="278" t="s">
        <v>49</v>
      </c>
      <c r="B833" s="279"/>
      <c r="C833" s="243" t="s">
        <v>63</v>
      </c>
      <c r="D833" s="243" t="s">
        <v>65</v>
      </c>
      <c r="E833" s="249" t="s">
        <v>862</v>
      </c>
      <c r="F833" s="249" t="s">
        <v>116</v>
      </c>
      <c r="G833" s="245">
        <v>70090890</v>
      </c>
      <c r="H833" s="246">
        <v>70090890</v>
      </c>
      <c r="I833" s="247">
        <v>0</v>
      </c>
      <c r="J833" s="247">
        <v>67206750</v>
      </c>
      <c r="K833" s="247">
        <v>67206750</v>
      </c>
      <c r="L833" s="247">
        <v>0</v>
      </c>
      <c r="M833" s="247">
        <v>67206750</v>
      </c>
      <c r="N833" s="247">
        <v>67206750</v>
      </c>
      <c r="O833" s="248">
        <v>0</v>
      </c>
    </row>
    <row r="834" spans="1:15" ht="34.5" customHeight="1" x14ac:dyDescent="0.2">
      <c r="A834" s="278" t="s">
        <v>1374</v>
      </c>
      <c r="B834" s="279"/>
      <c r="C834" s="243" t="s">
        <v>63</v>
      </c>
      <c r="D834" s="243" t="s">
        <v>65</v>
      </c>
      <c r="E834" s="249" t="s">
        <v>1375</v>
      </c>
      <c r="F834" s="250"/>
      <c r="G834" s="245">
        <v>6722000</v>
      </c>
      <c r="H834" s="246">
        <v>6722000</v>
      </c>
      <c r="I834" s="247">
        <v>0</v>
      </c>
      <c r="J834" s="247">
        <v>0</v>
      </c>
      <c r="K834" s="247">
        <v>0</v>
      </c>
      <c r="L834" s="247">
        <v>0</v>
      </c>
      <c r="M834" s="247">
        <v>0</v>
      </c>
      <c r="N834" s="247">
        <v>0</v>
      </c>
      <c r="O834" s="248">
        <v>0</v>
      </c>
    </row>
    <row r="835" spans="1:15" ht="23.25" customHeight="1" x14ac:dyDescent="0.2">
      <c r="A835" s="278" t="s">
        <v>85</v>
      </c>
      <c r="B835" s="279"/>
      <c r="C835" s="243" t="s">
        <v>63</v>
      </c>
      <c r="D835" s="243" t="s">
        <v>65</v>
      </c>
      <c r="E835" s="249" t="s">
        <v>1375</v>
      </c>
      <c r="F835" s="249" t="s">
        <v>84</v>
      </c>
      <c r="G835" s="245">
        <v>6722000</v>
      </c>
      <c r="H835" s="246">
        <v>6722000</v>
      </c>
      <c r="I835" s="247">
        <v>0</v>
      </c>
      <c r="J835" s="247">
        <v>0</v>
      </c>
      <c r="K835" s="247">
        <v>0</v>
      </c>
      <c r="L835" s="247">
        <v>0</v>
      </c>
      <c r="M835" s="247">
        <v>0</v>
      </c>
      <c r="N835" s="247">
        <v>0</v>
      </c>
      <c r="O835" s="248">
        <v>0</v>
      </c>
    </row>
    <row r="836" spans="1:15" ht="15" customHeight="1" x14ac:dyDescent="0.2">
      <c r="A836" s="278" t="s">
        <v>49</v>
      </c>
      <c r="B836" s="279"/>
      <c r="C836" s="243" t="s">
        <v>63</v>
      </c>
      <c r="D836" s="243" t="s">
        <v>65</v>
      </c>
      <c r="E836" s="249" t="s">
        <v>1375</v>
      </c>
      <c r="F836" s="249" t="s">
        <v>116</v>
      </c>
      <c r="G836" s="245">
        <v>6722000</v>
      </c>
      <c r="H836" s="246">
        <v>6722000</v>
      </c>
      <c r="I836" s="247">
        <v>0</v>
      </c>
      <c r="J836" s="247">
        <v>0</v>
      </c>
      <c r="K836" s="247">
        <v>0</v>
      </c>
      <c r="L836" s="247">
        <v>0</v>
      </c>
      <c r="M836" s="247">
        <v>0</v>
      </c>
      <c r="N836" s="247">
        <v>0</v>
      </c>
      <c r="O836" s="248">
        <v>0</v>
      </c>
    </row>
    <row r="837" spans="1:15" ht="23.25" customHeight="1" x14ac:dyDescent="0.2">
      <c r="A837" s="278" t="s">
        <v>1252</v>
      </c>
      <c r="B837" s="279"/>
      <c r="C837" s="243" t="s">
        <v>63</v>
      </c>
      <c r="D837" s="243" t="s">
        <v>65</v>
      </c>
      <c r="E837" s="249" t="s">
        <v>1253</v>
      </c>
      <c r="F837" s="250"/>
      <c r="G837" s="245">
        <v>847000</v>
      </c>
      <c r="H837" s="246">
        <v>847000</v>
      </c>
      <c r="I837" s="247">
        <v>0</v>
      </c>
      <c r="J837" s="247">
        <v>0</v>
      </c>
      <c r="K837" s="247">
        <v>0</v>
      </c>
      <c r="L837" s="247">
        <v>0</v>
      </c>
      <c r="M837" s="247">
        <v>0</v>
      </c>
      <c r="N837" s="247">
        <v>0</v>
      </c>
      <c r="O837" s="248">
        <v>0</v>
      </c>
    </row>
    <row r="838" spans="1:15" ht="45.75" customHeight="1" x14ac:dyDescent="0.2">
      <c r="A838" s="278" t="s">
        <v>1254</v>
      </c>
      <c r="B838" s="279"/>
      <c r="C838" s="243" t="s">
        <v>63</v>
      </c>
      <c r="D838" s="243" t="s">
        <v>65</v>
      </c>
      <c r="E838" s="249" t="s">
        <v>1255</v>
      </c>
      <c r="F838" s="250"/>
      <c r="G838" s="245">
        <v>847000</v>
      </c>
      <c r="H838" s="246">
        <v>847000</v>
      </c>
      <c r="I838" s="247">
        <v>0</v>
      </c>
      <c r="J838" s="247">
        <v>0</v>
      </c>
      <c r="K838" s="247">
        <v>0</v>
      </c>
      <c r="L838" s="247">
        <v>0</v>
      </c>
      <c r="M838" s="247">
        <v>0</v>
      </c>
      <c r="N838" s="247">
        <v>0</v>
      </c>
      <c r="O838" s="248">
        <v>0</v>
      </c>
    </row>
    <row r="839" spans="1:15" ht="23.25" customHeight="1" x14ac:dyDescent="0.2">
      <c r="A839" s="278" t="s">
        <v>85</v>
      </c>
      <c r="B839" s="279"/>
      <c r="C839" s="243" t="s">
        <v>63</v>
      </c>
      <c r="D839" s="243" t="s">
        <v>65</v>
      </c>
      <c r="E839" s="249" t="s">
        <v>1255</v>
      </c>
      <c r="F839" s="249" t="s">
        <v>84</v>
      </c>
      <c r="G839" s="245">
        <v>847000</v>
      </c>
      <c r="H839" s="246">
        <v>847000</v>
      </c>
      <c r="I839" s="247">
        <v>0</v>
      </c>
      <c r="J839" s="247">
        <v>0</v>
      </c>
      <c r="K839" s="247">
        <v>0</v>
      </c>
      <c r="L839" s="247">
        <v>0</v>
      </c>
      <c r="M839" s="247">
        <v>0</v>
      </c>
      <c r="N839" s="247">
        <v>0</v>
      </c>
      <c r="O839" s="248">
        <v>0</v>
      </c>
    </row>
    <row r="840" spans="1:15" ht="15" customHeight="1" x14ac:dyDescent="0.2">
      <c r="A840" s="278" t="s">
        <v>49</v>
      </c>
      <c r="B840" s="279"/>
      <c r="C840" s="243" t="s">
        <v>63</v>
      </c>
      <c r="D840" s="243" t="s">
        <v>65</v>
      </c>
      <c r="E840" s="249" t="s">
        <v>1255</v>
      </c>
      <c r="F840" s="249" t="s">
        <v>116</v>
      </c>
      <c r="G840" s="245">
        <v>69426</v>
      </c>
      <c r="H840" s="246">
        <v>69426</v>
      </c>
      <c r="I840" s="247">
        <v>0</v>
      </c>
      <c r="J840" s="247">
        <v>0</v>
      </c>
      <c r="K840" s="247">
        <v>0</v>
      </c>
      <c r="L840" s="247">
        <v>0</v>
      </c>
      <c r="M840" s="247">
        <v>0</v>
      </c>
      <c r="N840" s="247">
        <v>0</v>
      </c>
      <c r="O840" s="248">
        <v>0</v>
      </c>
    </row>
    <row r="841" spans="1:15" ht="15" customHeight="1" x14ac:dyDescent="0.2">
      <c r="A841" s="278" t="s">
        <v>228</v>
      </c>
      <c r="B841" s="279"/>
      <c r="C841" s="243" t="s">
        <v>63</v>
      </c>
      <c r="D841" s="243" t="s">
        <v>65</v>
      </c>
      <c r="E841" s="249" t="s">
        <v>1255</v>
      </c>
      <c r="F841" s="249" t="s">
        <v>229</v>
      </c>
      <c r="G841" s="245">
        <v>777574</v>
      </c>
      <c r="H841" s="246">
        <v>777574</v>
      </c>
      <c r="I841" s="247">
        <v>0</v>
      </c>
      <c r="J841" s="247">
        <v>0</v>
      </c>
      <c r="K841" s="247">
        <v>0</v>
      </c>
      <c r="L841" s="247">
        <v>0</v>
      </c>
      <c r="M841" s="247">
        <v>0</v>
      </c>
      <c r="N841" s="247">
        <v>0</v>
      </c>
      <c r="O841" s="248">
        <v>0</v>
      </c>
    </row>
    <row r="842" spans="1:15" ht="34.5" customHeight="1" x14ac:dyDescent="0.2">
      <c r="A842" s="278" t="s">
        <v>658</v>
      </c>
      <c r="B842" s="279"/>
      <c r="C842" s="243" t="s">
        <v>63</v>
      </c>
      <c r="D842" s="243" t="s">
        <v>65</v>
      </c>
      <c r="E842" s="249" t="s">
        <v>863</v>
      </c>
      <c r="F842" s="250"/>
      <c r="G842" s="245">
        <v>95994830</v>
      </c>
      <c r="H842" s="246">
        <v>95994830</v>
      </c>
      <c r="I842" s="247">
        <v>0</v>
      </c>
      <c r="J842" s="247">
        <v>95994830</v>
      </c>
      <c r="K842" s="247">
        <v>95994830</v>
      </c>
      <c r="L842" s="247">
        <v>0</v>
      </c>
      <c r="M842" s="247">
        <v>95994830</v>
      </c>
      <c r="N842" s="247">
        <v>95994830</v>
      </c>
      <c r="O842" s="248">
        <v>0</v>
      </c>
    </row>
    <row r="843" spans="1:15" ht="34.5" customHeight="1" x14ac:dyDescent="0.2">
      <c r="A843" s="278" t="s">
        <v>546</v>
      </c>
      <c r="B843" s="279"/>
      <c r="C843" s="243" t="s">
        <v>63</v>
      </c>
      <c r="D843" s="243" t="s">
        <v>65</v>
      </c>
      <c r="E843" s="249" t="s">
        <v>864</v>
      </c>
      <c r="F843" s="250"/>
      <c r="G843" s="245">
        <v>95994830</v>
      </c>
      <c r="H843" s="246">
        <v>95994830</v>
      </c>
      <c r="I843" s="247">
        <v>0</v>
      </c>
      <c r="J843" s="247">
        <v>95994830</v>
      </c>
      <c r="K843" s="247">
        <v>95994830</v>
      </c>
      <c r="L843" s="247">
        <v>0</v>
      </c>
      <c r="M843" s="247">
        <v>95994830</v>
      </c>
      <c r="N843" s="247">
        <v>95994830</v>
      </c>
      <c r="O843" s="248">
        <v>0</v>
      </c>
    </row>
    <row r="844" spans="1:15" ht="23.25" customHeight="1" x14ac:dyDescent="0.2">
      <c r="A844" s="278" t="s">
        <v>85</v>
      </c>
      <c r="B844" s="279"/>
      <c r="C844" s="243" t="s">
        <v>63</v>
      </c>
      <c r="D844" s="243" t="s">
        <v>65</v>
      </c>
      <c r="E844" s="249" t="s">
        <v>864</v>
      </c>
      <c r="F844" s="249" t="s">
        <v>84</v>
      </c>
      <c r="G844" s="245">
        <v>95247830</v>
      </c>
      <c r="H844" s="246">
        <v>95247830</v>
      </c>
      <c r="I844" s="247">
        <v>0</v>
      </c>
      <c r="J844" s="247">
        <v>95247830</v>
      </c>
      <c r="K844" s="247">
        <v>95247830</v>
      </c>
      <c r="L844" s="247">
        <v>0</v>
      </c>
      <c r="M844" s="247">
        <v>95247830</v>
      </c>
      <c r="N844" s="247">
        <v>95247830</v>
      </c>
      <c r="O844" s="248">
        <v>0</v>
      </c>
    </row>
    <row r="845" spans="1:15" ht="15" customHeight="1" x14ac:dyDescent="0.2">
      <c r="A845" s="278" t="s">
        <v>49</v>
      </c>
      <c r="B845" s="279"/>
      <c r="C845" s="243" t="s">
        <v>63</v>
      </c>
      <c r="D845" s="243" t="s">
        <v>65</v>
      </c>
      <c r="E845" s="249" t="s">
        <v>864</v>
      </c>
      <c r="F845" s="249" t="s">
        <v>116</v>
      </c>
      <c r="G845" s="245">
        <v>76171310</v>
      </c>
      <c r="H845" s="246">
        <v>76171310</v>
      </c>
      <c r="I845" s="247">
        <v>0</v>
      </c>
      <c r="J845" s="247">
        <v>76171310</v>
      </c>
      <c r="K845" s="247">
        <v>76171310</v>
      </c>
      <c r="L845" s="247">
        <v>0</v>
      </c>
      <c r="M845" s="247">
        <v>76171310</v>
      </c>
      <c r="N845" s="247">
        <v>76171310</v>
      </c>
      <c r="O845" s="248">
        <v>0</v>
      </c>
    </row>
    <row r="846" spans="1:15" ht="15" customHeight="1" x14ac:dyDescent="0.2">
      <c r="A846" s="278" t="s">
        <v>228</v>
      </c>
      <c r="B846" s="279"/>
      <c r="C846" s="243" t="s">
        <v>63</v>
      </c>
      <c r="D846" s="243" t="s">
        <v>65</v>
      </c>
      <c r="E846" s="249" t="s">
        <v>864</v>
      </c>
      <c r="F846" s="249" t="s">
        <v>229</v>
      </c>
      <c r="G846" s="245">
        <v>18329520</v>
      </c>
      <c r="H846" s="246">
        <v>18329520</v>
      </c>
      <c r="I846" s="247">
        <v>0</v>
      </c>
      <c r="J846" s="247">
        <v>18329520</v>
      </c>
      <c r="K846" s="247">
        <v>18329520</v>
      </c>
      <c r="L846" s="247">
        <v>0</v>
      </c>
      <c r="M846" s="247">
        <v>18329520</v>
      </c>
      <c r="N846" s="247">
        <v>18329520</v>
      </c>
      <c r="O846" s="248">
        <v>0</v>
      </c>
    </row>
    <row r="847" spans="1:15" ht="45.75" customHeight="1" x14ac:dyDescent="0.2">
      <c r="A847" s="278" t="s">
        <v>644</v>
      </c>
      <c r="B847" s="279"/>
      <c r="C847" s="243" t="s">
        <v>63</v>
      </c>
      <c r="D847" s="243" t="s">
        <v>65</v>
      </c>
      <c r="E847" s="249" t="s">
        <v>864</v>
      </c>
      <c r="F847" s="249" t="s">
        <v>121</v>
      </c>
      <c r="G847" s="245">
        <v>747000</v>
      </c>
      <c r="H847" s="246">
        <v>747000</v>
      </c>
      <c r="I847" s="247">
        <v>0</v>
      </c>
      <c r="J847" s="247">
        <v>747000</v>
      </c>
      <c r="K847" s="247">
        <v>747000</v>
      </c>
      <c r="L847" s="247">
        <v>0</v>
      </c>
      <c r="M847" s="247">
        <v>747000</v>
      </c>
      <c r="N847" s="247">
        <v>747000</v>
      </c>
      <c r="O847" s="248">
        <v>0</v>
      </c>
    </row>
    <row r="848" spans="1:15" ht="15" customHeight="1" x14ac:dyDescent="0.2">
      <c r="A848" s="278" t="s">
        <v>200</v>
      </c>
      <c r="B848" s="279"/>
      <c r="C848" s="243" t="s">
        <v>63</v>
      </c>
      <c r="D848" s="243" t="s">
        <v>65</v>
      </c>
      <c r="E848" s="249" t="s">
        <v>864</v>
      </c>
      <c r="F848" s="249" t="s">
        <v>201</v>
      </c>
      <c r="G848" s="245">
        <v>747000</v>
      </c>
      <c r="H848" s="246">
        <v>747000</v>
      </c>
      <c r="I848" s="247">
        <v>0</v>
      </c>
      <c r="J848" s="247">
        <v>747000</v>
      </c>
      <c r="K848" s="247">
        <v>747000</v>
      </c>
      <c r="L848" s="247">
        <v>0</v>
      </c>
      <c r="M848" s="247">
        <v>747000</v>
      </c>
      <c r="N848" s="247">
        <v>747000</v>
      </c>
      <c r="O848" s="248">
        <v>0</v>
      </c>
    </row>
    <row r="849" spans="1:15" ht="34.5" customHeight="1" x14ac:dyDescent="0.2">
      <c r="A849" s="278" t="s">
        <v>271</v>
      </c>
      <c r="B849" s="279"/>
      <c r="C849" s="243" t="s">
        <v>63</v>
      </c>
      <c r="D849" s="243" t="s">
        <v>65</v>
      </c>
      <c r="E849" s="249" t="s">
        <v>864</v>
      </c>
      <c r="F849" s="249" t="s">
        <v>106</v>
      </c>
      <c r="G849" s="245">
        <v>747000</v>
      </c>
      <c r="H849" s="246">
        <v>747000</v>
      </c>
      <c r="I849" s="247">
        <v>0</v>
      </c>
      <c r="J849" s="247">
        <v>747000</v>
      </c>
      <c r="K849" s="247">
        <v>747000</v>
      </c>
      <c r="L849" s="247">
        <v>0</v>
      </c>
      <c r="M849" s="247">
        <v>747000</v>
      </c>
      <c r="N849" s="247">
        <v>747000</v>
      </c>
      <c r="O849" s="248">
        <v>0</v>
      </c>
    </row>
    <row r="850" spans="1:15" ht="15" customHeight="1" x14ac:dyDescent="0.2">
      <c r="A850" s="278" t="s">
        <v>482</v>
      </c>
      <c r="B850" s="279"/>
      <c r="C850" s="243" t="s">
        <v>63</v>
      </c>
      <c r="D850" s="243" t="s">
        <v>63</v>
      </c>
      <c r="E850" s="244"/>
      <c r="F850" s="244"/>
      <c r="G850" s="245">
        <v>84184740</v>
      </c>
      <c r="H850" s="246">
        <v>84184740</v>
      </c>
      <c r="I850" s="247">
        <v>0</v>
      </c>
      <c r="J850" s="247">
        <v>74182680</v>
      </c>
      <c r="K850" s="247">
        <v>74182680</v>
      </c>
      <c r="L850" s="247">
        <v>0</v>
      </c>
      <c r="M850" s="247">
        <v>74182680</v>
      </c>
      <c r="N850" s="247">
        <v>74182680</v>
      </c>
      <c r="O850" s="248">
        <v>0</v>
      </c>
    </row>
    <row r="851" spans="1:15" ht="34.5" customHeight="1" x14ac:dyDescent="0.2">
      <c r="A851" s="278" t="s">
        <v>364</v>
      </c>
      <c r="B851" s="279"/>
      <c r="C851" s="243" t="s">
        <v>63</v>
      </c>
      <c r="D851" s="243" t="s">
        <v>63</v>
      </c>
      <c r="E851" s="243" t="s">
        <v>365</v>
      </c>
      <c r="F851" s="243"/>
      <c r="G851" s="245">
        <v>84184740</v>
      </c>
      <c r="H851" s="246">
        <v>84184740</v>
      </c>
      <c r="I851" s="247">
        <v>0</v>
      </c>
      <c r="J851" s="247">
        <v>74182680</v>
      </c>
      <c r="K851" s="247">
        <v>74182680</v>
      </c>
      <c r="L851" s="247">
        <v>0</v>
      </c>
      <c r="M851" s="247">
        <v>74182680</v>
      </c>
      <c r="N851" s="247">
        <v>74182680</v>
      </c>
      <c r="O851" s="248">
        <v>0</v>
      </c>
    </row>
    <row r="852" spans="1:15" ht="15" customHeight="1" x14ac:dyDescent="0.2">
      <c r="A852" s="278" t="s">
        <v>374</v>
      </c>
      <c r="B852" s="279"/>
      <c r="C852" s="243" t="s">
        <v>63</v>
      </c>
      <c r="D852" s="243" t="s">
        <v>63</v>
      </c>
      <c r="E852" s="249" t="s">
        <v>375</v>
      </c>
      <c r="F852" s="249"/>
      <c r="G852" s="245">
        <v>6900000</v>
      </c>
      <c r="H852" s="246">
        <v>6900000</v>
      </c>
      <c r="I852" s="247">
        <v>0</v>
      </c>
      <c r="J852" s="247">
        <v>2500000</v>
      </c>
      <c r="K852" s="247">
        <v>2500000</v>
      </c>
      <c r="L852" s="247">
        <v>0</v>
      </c>
      <c r="M852" s="247">
        <v>2500000</v>
      </c>
      <c r="N852" s="247">
        <v>2500000</v>
      </c>
      <c r="O852" s="248">
        <v>0</v>
      </c>
    </row>
    <row r="853" spans="1:15" ht="23.25" customHeight="1" x14ac:dyDescent="0.2">
      <c r="A853" s="278" t="s">
        <v>865</v>
      </c>
      <c r="B853" s="279"/>
      <c r="C853" s="243" t="s">
        <v>63</v>
      </c>
      <c r="D853" s="243" t="s">
        <v>63</v>
      </c>
      <c r="E853" s="249" t="s">
        <v>376</v>
      </c>
      <c r="F853" s="250"/>
      <c r="G853" s="245">
        <v>2400000</v>
      </c>
      <c r="H853" s="246">
        <v>2400000</v>
      </c>
      <c r="I853" s="247">
        <v>0</v>
      </c>
      <c r="J853" s="247">
        <v>2500000</v>
      </c>
      <c r="K853" s="247">
        <v>2500000</v>
      </c>
      <c r="L853" s="247">
        <v>0</v>
      </c>
      <c r="M853" s="247">
        <v>2500000</v>
      </c>
      <c r="N853" s="247">
        <v>2500000</v>
      </c>
      <c r="O853" s="248">
        <v>0</v>
      </c>
    </row>
    <row r="854" spans="1:15" ht="23.25" customHeight="1" x14ac:dyDescent="0.2">
      <c r="A854" s="278" t="s">
        <v>1190</v>
      </c>
      <c r="B854" s="279"/>
      <c r="C854" s="243" t="s">
        <v>63</v>
      </c>
      <c r="D854" s="243" t="s">
        <v>63</v>
      </c>
      <c r="E854" s="249" t="s">
        <v>377</v>
      </c>
      <c r="F854" s="250"/>
      <c r="G854" s="245">
        <v>2400000</v>
      </c>
      <c r="H854" s="246">
        <v>2400000</v>
      </c>
      <c r="I854" s="247">
        <v>0</v>
      </c>
      <c r="J854" s="247">
        <v>2500000</v>
      </c>
      <c r="K854" s="247">
        <v>2500000</v>
      </c>
      <c r="L854" s="247">
        <v>0</v>
      </c>
      <c r="M854" s="247">
        <v>2500000</v>
      </c>
      <c r="N854" s="247">
        <v>2500000</v>
      </c>
      <c r="O854" s="248">
        <v>0</v>
      </c>
    </row>
    <row r="855" spans="1:15" ht="23.25" customHeight="1" x14ac:dyDescent="0.2">
      <c r="A855" s="278" t="s">
        <v>85</v>
      </c>
      <c r="B855" s="279"/>
      <c r="C855" s="243" t="s">
        <v>63</v>
      </c>
      <c r="D855" s="243" t="s">
        <v>63</v>
      </c>
      <c r="E855" s="249" t="s">
        <v>377</v>
      </c>
      <c r="F855" s="249" t="s">
        <v>84</v>
      </c>
      <c r="G855" s="245">
        <v>2400000</v>
      </c>
      <c r="H855" s="246">
        <v>2400000</v>
      </c>
      <c r="I855" s="247">
        <v>0</v>
      </c>
      <c r="J855" s="247">
        <v>2500000</v>
      </c>
      <c r="K855" s="247">
        <v>2500000</v>
      </c>
      <c r="L855" s="247">
        <v>0</v>
      </c>
      <c r="M855" s="247">
        <v>2500000</v>
      </c>
      <c r="N855" s="247">
        <v>2500000</v>
      </c>
      <c r="O855" s="248">
        <v>0</v>
      </c>
    </row>
    <row r="856" spans="1:15" ht="15" customHeight="1" x14ac:dyDescent="0.2">
      <c r="A856" s="278" t="s">
        <v>49</v>
      </c>
      <c r="B856" s="279"/>
      <c r="C856" s="243" t="s">
        <v>63</v>
      </c>
      <c r="D856" s="243" t="s">
        <v>63</v>
      </c>
      <c r="E856" s="249" t="s">
        <v>377</v>
      </c>
      <c r="F856" s="249" t="s">
        <v>116</v>
      </c>
      <c r="G856" s="245">
        <v>2400000</v>
      </c>
      <c r="H856" s="246">
        <v>2400000</v>
      </c>
      <c r="I856" s="247">
        <v>0</v>
      </c>
      <c r="J856" s="247">
        <v>2500000</v>
      </c>
      <c r="K856" s="247">
        <v>2500000</v>
      </c>
      <c r="L856" s="247">
        <v>0</v>
      </c>
      <c r="M856" s="247">
        <v>2500000</v>
      </c>
      <c r="N856" s="247">
        <v>2500000</v>
      </c>
      <c r="O856" s="248">
        <v>0</v>
      </c>
    </row>
    <row r="857" spans="1:15" ht="68.25" customHeight="1" x14ac:dyDescent="0.2">
      <c r="A857" s="278" t="s">
        <v>1006</v>
      </c>
      <c r="B857" s="279"/>
      <c r="C857" s="243" t="s">
        <v>63</v>
      </c>
      <c r="D857" s="243" t="s">
        <v>63</v>
      </c>
      <c r="E857" s="249" t="s">
        <v>1007</v>
      </c>
      <c r="F857" s="250"/>
      <c r="G857" s="245">
        <v>4500000</v>
      </c>
      <c r="H857" s="246">
        <v>4500000</v>
      </c>
      <c r="I857" s="247">
        <v>0</v>
      </c>
      <c r="J857" s="247">
        <v>0</v>
      </c>
      <c r="K857" s="247">
        <v>0</v>
      </c>
      <c r="L857" s="247">
        <v>0</v>
      </c>
      <c r="M857" s="247">
        <v>0</v>
      </c>
      <c r="N857" s="247">
        <v>0</v>
      </c>
      <c r="O857" s="248">
        <v>0</v>
      </c>
    </row>
    <row r="858" spans="1:15" ht="34.5" customHeight="1" x14ac:dyDescent="0.2">
      <c r="A858" s="278" t="s">
        <v>1191</v>
      </c>
      <c r="B858" s="279"/>
      <c r="C858" s="243" t="s">
        <v>63</v>
      </c>
      <c r="D858" s="243" t="s">
        <v>63</v>
      </c>
      <c r="E858" s="249" t="s">
        <v>1008</v>
      </c>
      <c r="F858" s="250"/>
      <c r="G858" s="245">
        <v>4500000</v>
      </c>
      <c r="H858" s="246">
        <v>4500000</v>
      </c>
      <c r="I858" s="247">
        <v>0</v>
      </c>
      <c r="J858" s="247">
        <v>0</v>
      </c>
      <c r="K858" s="247">
        <v>0</v>
      </c>
      <c r="L858" s="247">
        <v>0</v>
      </c>
      <c r="M858" s="247">
        <v>0</v>
      </c>
      <c r="N858" s="247">
        <v>0</v>
      </c>
      <c r="O858" s="248">
        <v>0</v>
      </c>
    </row>
    <row r="859" spans="1:15" ht="15" customHeight="1" x14ac:dyDescent="0.2">
      <c r="A859" s="278" t="s">
        <v>200</v>
      </c>
      <c r="B859" s="279"/>
      <c r="C859" s="243" t="s">
        <v>63</v>
      </c>
      <c r="D859" s="243" t="s">
        <v>63</v>
      </c>
      <c r="E859" s="249" t="s">
        <v>1008</v>
      </c>
      <c r="F859" s="249" t="s">
        <v>201</v>
      </c>
      <c r="G859" s="245">
        <v>4500000</v>
      </c>
      <c r="H859" s="246">
        <v>4500000</v>
      </c>
      <c r="I859" s="247">
        <v>0</v>
      </c>
      <c r="J859" s="247">
        <v>0</v>
      </c>
      <c r="K859" s="247">
        <v>0</v>
      </c>
      <c r="L859" s="247">
        <v>0</v>
      </c>
      <c r="M859" s="247">
        <v>0</v>
      </c>
      <c r="N859" s="247">
        <v>0</v>
      </c>
      <c r="O859" s="248">
        <v>0</v>
      </c>
    </row>
    <row r="860" spans="1:15" ht="34.5" customHeight="1" x14ac:dyDescent="0.2">
      <c r="A860" s="278" t="s">
        <v>271</v>
      </c>
      <c r="B860" s="279"/>
      <c r="C860" s="243" t="s">
        <v>63</v>
      </c>
      <c r="D860" s="243" t="s">
        <v>63</v>
      </c>
      <c r="E860" s="249" t="s">
        <v>1008</v>
      </c>
      <c r="F860" s="249" t="s">
        <v>106</v>
      </c>
      <c r="G860" s="245">
        <v>4500000</v>
      </c>
      <c r="H860" s="246">
        <v>4500000</v>
      </c>
      <c r="I860" s="247">
        <v>0</v>
      </c>
      <c r="J860" s="247">
        <v>0</v>
      </c>
      <c r="K860" s="247">
        <v>0</v>
      </c>
      <c r="L860" s="247">
        <v>0</v>
      </c>
      <c r="M860" s="247">
        <v>0</v>
      </c>
      <c r="N860" s="247">
        <v>0</v>
      </c>
      <c r="O860" s="248">
        <v>0</v>
      </c>
    </row>
    <row r="861" spans="1:15" ht="23.25" customHeight="1" x14ac:dyDescent="0.2">
      <c r="A861" s="278" t="s">
        <v>1274</v>
      </c>
      <c r="B861" s="279"/>
      <c r="C861" s="243" t="s">
        <v>63</v>
      </c>
      <c r="D861" s="243" t="s">
        <v>63</v>
      </c>
      <c r="E861" s="249" t="s">
        <v>1275</v>
      </c>
      <c r="F861" s="249"/>
      <c r="G861" s="245">
        <v>100000</v>
      </c>
      <c r="H861" s="246">
        <v>100000</v>
      </c>
      <c r="I861" s="247">
        <v>0</v>
      </c>
      <c r="J861" s="247">
        <v>0</v>
      </c>
      <c r="K861" s="247">
        <v>0</v>
      </c>
      <c r="L861" s="247">
        <v>0</v>
      </c>
      <c r="M861" s="247">
        <v>0</v>
      </c>
      <c r="N861" s="247">
        <v>0</v>
      </c>
      <c r="O861" s="248">
        <v>0</v>
      </c>
    </row>
    <row r="862" spans="1:15" ht="34.5" customHeight="1" x14ac:dyDescent="0.2">
      <c r="A862" s="278" t="s">
        <v>1276</v>
      </c>
      <c r="B862" s="279"/>
      <c r="C862" s="243" t="s">
        <v>63</v>
      </c>
      <c r="D862" s="243" t="s">
        <v>63</v>
      </c>
      <c r="E862" s="249" t="s">
        <v>1277</v>
      </c>
      <c r="F862" s="250"/>
      <c r="G862" s="245">
        <v>100000</v>
      </c>
      <c r="H862" s="246">
        <v>100000</v>
      </c>
      <c r="I862" s="247">
        <v>0</v>
      </c>
      <c r="J862" s="247">
        <v>0</v>
      </c>
      <c r="K862" s="247">
        <v>0</v>
      </c>
      <c r="L862" s="247">
        <v>0</v>
      </c>
      <c r="M862" s="247">
        <v>0</v>
      </c>
      <c r="N862" s="247">
        <v>0</v>
      </c>
      <c r="O862" s="248">
        <v>0</v>
      </c>
    </row>
    <row r="863" spans="1:15" ht="23.25" customHeight="1" x14ac:dyDescent="0.2">
      <c r="A863" s="278" t="s">
        <v>1376</v>
      </c>
      <c r="B863" s="279"/>
      <c r="C863" s="243" t="s">
        <v>63</v>
      </c>
      <c r="D863" s="243" t="s">
        <v>63</v>
      </c>
      <c r="E863" s="249" t="s">
        <v>1278</v>
      </c>
      <c r="F863" s="250"/>
      <c r="G863" s="245">
        <v>100000</v>
      </c>
      <c r="H863" s="246">
        <v>100000</v>
      </c>
      <c r="I863" s="247">
        <v>0</v>
      </c>
      <c r="J863" s="247">
        <v>0</v>
      </c>
      <c r="K863" s="247">
        <v>0</v>
      </c>
      <c r="L863" s="247">
        <v>0</v>
      </c>
      <c r="M863" s="247">
        <v>0</v>
      </c>
      <c r="N863" s="247">
        <v>0</v>
      </c>
      <c r="O863" s="248">
        <v>0</v>
      </c>
    </row>
    <row r="864" spans="1:15" ht="23.25" customHeight="1" x14ac:dyDescent="0.2">
      <c r="A864" s="278" t="s">
        <v>85</v>
      </c>
      <c r="B864" s="279"/>
      <c r="C864" s="243" t="s">
        <v>63</v>
      </c>
      <c r="D864" s="243" t="s">
        <v>63</v>
      </c>
      <c r="E864" s="249" t="s">
        <v>1278</v>
      </c>
      <c r="F864" s="249" t="s">
        <v>84</v>
      </c>
      <c r="G864" s="245">
        <v>100000</v>
      </c>
      <c r="H864" s="246">
        <v>100000</v>
      </c>
      <c r="I864" s="247">
        <v>0</v>
      </c>
      <c r="J864" s="247">
        <v>0</v>
      </c>
      <c r="K864" s="247">
        <v>0</v>
      </c>
      <c r="L864" s="247">
        <v>0</v>
      </c>
      <c r="M864" s="247">
        <v>0</v>
      </c>
      <c r="N864" s="247">
        <v>0</v>
      </c>
      <c r="O864" s="248">
        <v>0</v>
      </c>
    </row>
    <row r="865" spans="1:15" ht="15" customHeight="1" x14ac:dyDescent="0.2">
      <c r="A865" s="278" t="s">
        <v>49</v>
      </c>
      <c r="B865" s="279"/>
      <c r="C865" s="243" t="s">
        <v>63</v>
      </c>
      <c r="D865" s="243" t="s">
        <v>63</v>
      </c>
      <c r="E865" s="249" t="s">
        <v>1278</v>
      </c>
      <c r="F865" s="249" t="s">
        <v>116</v>
      </c>
      <c r="G865" s="245">
        <v>100000</v>
      </c>
      <c r="H865" s="246">
        <v>100000</v>
      </c>
      <c r="I865" s="247">
        <v>0</v>
      </c>
      <c r="J865" s="247">
        <v>0</v>
      </c>
      <c r="K865" s="247">
        <v>0</v>
      </c>
      <c r="L865" s="247">
        <v>0</v>
      </c>
      <c r="M865" s="247">
        <v>0</v>
      </c>
      <c r="N865" s="247">
        <v>0</v>
      </c>
      <c r="O865" s="248">
        <v>0</v>
      </c>
    </row>
    <row r="866" spans="1:15" ht="15" customHeight="1" x14ac:dyDescent="0.2">
      <c r="A866" s="278" t="s">
        <v>260</v>
      </c>
      <c r="B866" s="279"/>
      <c r="C866" s="243" t="s">
        <v>63</v>
      </c>
      <c r="D866" s="243" t="s">
        <v>63</v>
      </c>
      <c r="E866" s="249" t="s">
        <v>795</v>
      </c>
      <c r="F866" s="249"/>
      <c r="G866" s="245">
        <v>77184740</v>
      </c>
      <c r="H866" s="246">
        <v>77184740</v>
      </c>
      <c r="I866" s="247">
        <v>0</v>
      </c>
      <c r="J866" s="247">
        <v>71682680</v>
      </c>
      <c r="K866" s="247">
        <v>71682680</v>
      </c>
      <c r="L866" s="247">
        <v>0</v>
      </c>
      <c r="M866" s="247">
        <v>71682680</v>
      </c>
      <c r="N866" s="247">
        <v>71682680</v>
      </c>
      <c r="O866" s="248">
        <v>0</v>
      </c>
    </row>
    <row r="867" spans="1:15" ht="23.25" customHeight="1" x14ac:dyDescent="0.2">
      <c r="A867" s="278" t="s">
        <v>156</v>
      </c>
      <c r="B867" s="279"/>
      <c r="C867" s="243" t="s">
        <v>63</v>
      </c>
      <c r="D867" s="243" t="s">
        <v>63</v>
      </c>
      <c r="E867" s="249" t="s">
        <v>866</v>
      </c>
      <c r="F867" s="250"/>
      <c r="G867" s="245">
        <v>77184740</v>
      </c>
      <c r="H867" s="246">
        <v>77184740</v>
      </c>
      <c r="I867" s="247">
        <v>0</v>
      </c>
      <c r="J867" s="247">
        <v>71682680</v>
      </c>
      <c r="K867" s="247">
        <v>71682680</v>
      </c>
      <c r="L867" s="247">
        <v>0</v>
      </c>
      <c r="M867" s="247">
        <v>71682680</v>
      </c>
      <c r="N867" s="247">
        <v>71682680</v>
      </c>
      <c r="O867" s="248">
        <v>0</v>
      </c>
    </row>
    <row r="868" spans="1:15" ht="34.5" customHeight="1" x14ac:dyDescent="0.2">
      <c r="A868" s="278" t="s">
        <v>1279</v>
      </c>
      <c r="B868" s="279"/>
      <c r="C868" s="243" t="s">
        <v>63</v>
      </c>
      <c r="D868" s="243" t="s">
        <v>63</v>
      </c>
      <c r="E868" s="249" t="s">
        <v>1280</v>
      </c>
      <c r="F868" s="250"/>
      <c r="G868" s="245">
        <v>613620</v>
      </c>
      <c r="H868" s="246">
        <v>613620</v>
      </c>
      <c r="I868" s="247">
        <v>0</v>
      </c>
      <c r="J868" s="247">
        <v>0</v>
      </c>
      <c r="K868" s="247">
        <v>0</v>
      </c>
      <c r="L868" s="247">
        <v>0</v>
      </c>
      <c r="M868" s="247">
        <v>0</v>
      </c>
      <c r="N868" s="247">
        <v>0</v>
      </c>
      <c r="O868" s="248">
        <v>0</v>
      </c>
    </row>
    <row r="869" spans="1:15" ht="23.25" customHeight="1" x14ac:dyDescent="0.2">
      <c r="A869" s="278" t="s">
        <v>85</v>
      </c>
      <c r="B869" s="279"/>
      <c r="C869" s="243" t="s">
        <v>63</v>
      </c>
      <c r="D869" s="243" t="s">
        <v>63</v>
      </c>
      <c r="E869" s="249" t="s">
        <v>1280</v>
      </c>
      <c r="F869" s="249" t="s">
        <v>84</v>
      </c>
      <c r="G869" s="245">
        <v>613620</v>
      </c>
      <c r="H869" s="246">
        <v>613620</v>
      </c>
      <c r="I869" s="247">
        <v>0</v>
      </c>
      <c r="J869" s="247">
        <v>0</v>
      </c>
      <c r="K869" s="247">
        <v>0</v>
      </c>
      <c r="L869" s="247">
        <v>0</v>
      </c>
      <c r="M869" s="247">
        <v>0</v>
      </c>
      <c r="N869" s="247">
        <v>0</v>
      </c>
      <c r="O869" s="248">
        <v>0</v>
      </c>
    </row>
    <row r="870" spans="1:15" ht="15" customHeight="1" x14ac:dyDescent="0.2">
      <c r="A870" s="278" t="s">
        <v>49</v>
      </c>
      <c r="B870" s="279"/>
      <c r="C870" s="243" t="s">
        <v>63</v>
      </c>
      <c r="D870" s="243" t="s">
        <v>63</v>
      </c>
      <c r="E870" s="249" t="s">
        <v>1280</v>
      </c>
      <c r="F870" s="249" t="s">
        <v>116</v>
      </c>
      <c r="G870" s="245">
        <v>613620</v>
      </c>
      <c r="H870" s="246">
        <v>613620</v>
      </c>
      <c r="I870" s="247">
        <v>0</v>
      </c>
      <c r="J870" s="247">
        <v>0</v>
      </c>
      <c r="K870" s="247">
        <v>0</v>
      </c>
      <c r="L870" s="247">
        <v>0</v>
      </c>
      <c r="M870" s="247">
        <v>0</v>
      </c>
      <c r="N870" s="247">
        <v>0</v>
      </c>
      <c r="O870" s="248">
        <v>0</v>
      </c>
    </row>
    <row r="871" spans="1:15" ht="23.25" customHeight="1" x14ac:dyDescent="0.2">
      <c r="A871" s="278" t="s">
        <v>483</v>
      </c>
      <c r="B871" s="279"/>
      <c r="C871" s="243" t="s">
        <v>63</v>
      </c>
      <c r="D871" s="243" t="s">
        <v>63</v>
      </c>
      <c r="E871" s="249" t="s">
        <v>867</v>
      </c>
      <c r="F871" s="250"/>
      <c r="G871" s="245">
        <v>76571120</v>
      </c>
      <c r="H871" s="246">
        <v>76571120</v>
      </c>
      <c r="I871" s="247">
        <v>0</v>
      </c>
      <c r="J871" s="247">
        <v>71682680</v>
      </c>
      <c r="K871" s="247">
        <v>71682680</v>
      </c>
      <c r="L871" s="247">
        <v>0</v>
      </c>
      <c r="M871" s="247">
        <v>71682680</v>
      </c>
      <c r="N871" s="247">
        <v>71682680</v>
      </c>
      <c r="O871" s="248">
        <v>0</v>
      </c>
    </row>
    <row r="872" spans="1:15" ht="23.25" customHeight="1" x14ac:dyDescent="0.2">
      <c r="A872" s="278" t="s">
        <v>85</v>
      </c>
      <c r="B872" s="279"/>
      <c r="C872" s="243" t="s">
        <v>63</v>
      </c>
      <c r="D872" s="243" t="s">
        <v>63</v>
      </c>
      <c r="E872" s="249" t="s">
        <v>867</v>
      </c>
      <c r="F872" s="249" t="s">
        <v>84</v>
      </c>
      <c r="G872" s="245">
        <v>76571120</v>
      </c>
      <c r="H872" s="246">
        <v>76571120</v>
      </c>
      <c r="I872" s="247">
        <v>0</v>
      </c>
      <c r="J872" s="247">
        <v>71682680</v>
      </c>
      <c r="K872" s="247">
        <v>71682680</v>
      </c>
      <c r="L872" s="247">
        <v>0</v>
      </c>
      <c r="M872" s="247">
        <v>71682680</v>
      </c>
      <c r="N872" s="247">
        <v>71682680</v>
      </c>
      <c r="O872" s="248">
        <v>0</v>
      </c>
    </row>
    <row r="873" spans="1:15" ht="15" customHeight="1" x14ac:dyDescent="0.2">
      <c r="A873" s="278" t="s">
        <v>49</v>
      </c>
      <c r="B873" s="279"/>
      <c r="C873" s="243" t="s">
        <v>63</v>
      </c>
      <c r="D873" s="243" t="s">
        <v>63</v>
      </c>
      <c r="E873" s="249" t="s">
        <v>867</v>
      </c>
      <c r="F873" s="249" t="s">
        <v>116</v>
      </c>
      <c r="G873" s="245">
        <v>76571120</v>
      </c>
      <c r="H873" s="246">
        <v>76571120</v>
      </c>
      <c r="I873" s="247">
        <v>0</v>
      </c>
      <c r="J873" s="247">
        <v>71682680</v>
      </c>
      <c r="K873" s="247">
        <v>71682680</v>
      </c>
      <c r="L873" s="247">
        <v>0</v>
      </c>
      <c r="M873" s="247">
        <v>71682680</v>
      </c>
      <c r="N873" s="247">
        <v>71682680</v>
      </c>
      <c r="O873" s="248">
        <v>0</v>
      </c>
    </row>
    <row r="874" spans="1:15" ht="15" customHeight="1" x14ac:dyDescent="0.2">
      <c r="A874" s="278" t="s">
        <v>202</v>
      </c>
      <c r="B874" s="279"/>
      <c r="C874" s="243" t="s">
        <v>63</v>
      </c>
      <c r="D874" s="243" t="s">
        <v>64</v>
      </c>
      <c r="E874" s="244"/>
      <c r="F874" s="244"/>
      <c r="G874" s="245">
        <v>436209269.55000001</v>
      </c>
      <c r="H874" s="246">
        <v>436209269.55000001</v>
      </c>
      <c r="I874" s="247">
        <v>0</v>
      </c>
      <c r="J874" s="247">
        <v>326665500</v>
      </c>
      <c r="K874" s="247">
        <v>326665500</v>
      </c>
      <c r="L874" s="247">
        <v>0</v>
      </c>
      <c r="M874" s="247">
        <v>327038500</v>
      </c>
      <c r="N874" s="247">
        <v>327038500</v>
      </c>
      <c r="O874" s="248">
        <v>0</v>
      </c>
    </row>
    <row r="875" spans="1:15" ht="15" customHeight="1" x14ac:dyDescent="0.2">
      <c r="A875" s="278" t="s">
        <v>300</v>
      </c>
      <c r="B875" s="279"/>
      <c r="C875" s="243" t="s">
        <v>63</v>
      </c>
      <c r="D875" s="243" t="s">
        <v>64</v>
      </c>
      <c r="E875" s="243" t="s">
        <v>301</v>
      </c>
      <c r="F875" s="243"/>
      <c r="G875" s="245">
        <v>400528469.55000001</v>
      </c>
      <c r="H875" s="246">
        <v>400528469.55000001</v>
      </c>
      <c r="I875" s="247">
        <v>0</v>
      </c>
      <c r="J875" s="247">
        <v>290585500</v>
      </c>
      <c r="K875" s="247">
        <v>290585500</v>
      </c>
      <c r="L875" s="247">
        <v>0</v>
      </c>
      <c r="M875" s="247">
        <v>290678500</v>
      </c>
      <c r="N875" s="247">
        <v>290678500</v>
      </c>
      <c r="O875" s="248">
        <v>0</v>
      </c>
    </row>
    <row r="876" spans="1:15" ht="15" customHeight="1" x14ac:dyDescent="0.2">
      <c r="A876" s="278" t="s">
        <v>258</v>
      </c>
      <c r="B876" s="279"/>
      <c r="C876" s="243" t="s">
        <v>63</v>
      </c>
      <c r="D876" s="243" t="s">
        <v>64</v>
      </c>
      <c r="E876" s="249" t="s">
        <v>341</v>
      </c>
      <c r="F876" s="249"/>
      <c r="G876" s="245">
        <v>6946056.5499999998</v>
      </c>
      <c r="H876" s="246">
        <v>6946056.5499999998</v>
      </c>
      <c r="I876" s="247">
        <v>0</v>
      </c>
      <c r="J876" s="247">
        <v>5118000</v>
      </c>
      <c r="K876" s="247">
        <v>5118000</v>
      </c>
      <c r="L876" s="247">
        <v>0</v>
      </c>
      <c r="M876" s="247">
        <v>5211000</v>
      </c>
      <c r="N876" s="247">
        <v>5211000</v>
      </c>
      <c r="O876" s="248">
        <v>0</v>
      </c>
    </row>
    <row r="877" spans="1:15" ht="15" customHeight="1" x14ac:dyDescent="0.2">
      <c r="A877" s="278" t="s">
        <v>1118</v>
      </c>
      <c r="B877" s="279"/>
      <c r="C877" s="243" t="s">
        <v>63</v>
      </c>
      <c r="D877" s="243" t="s">
        <v>64</v>
      </c>
      <c r="E877" s="249" t="s">
        <v>1119</v>
      </c>
      <c r="F877" s="250"/>
      <c r="G877" s="245">
        <v>6946056.5499999998</v>
      </c>
      <c r="H877" s="246">
        <v>6946056.5499999998</v>
      </c>
      <c r="I877" s="247">
        <v>0</v>
      </c>
      <c r="J877" s="247">
        <v>5118000</v>
      </c>
      <c r="K877" s="247">
        <v>5118000</v>
      </c>
      <c r="L877" s="247">
        <v>0</v>
      </c>
      <c r="M877" s="247">
        <v>5211000</v>
      </c>
      <c r="N877" s="247">
        <v>5211000</v>
      </c>
      <c r="O877" s="248">
        <v>0</v>
      </c>
    </row>
    <row r="878" spans="1:15" ht="102" customHeight="1" x14ac:dyDescent="0.2">
      <c r="A878" s="278" t="s">
        <v>1184</v>
      </c>
      <c r="B878" s="279"/>
      <c r="C878" s="243" t="s">
        <v>63</v>
      </c>
      <c r="D878" s="243" t="s">
        <v>64</v>
      </c>
      <c r="E878" s="249" t="s">
        <v>1185</v>
      </c>
      <c r="F878" s="250"/>
      <c r="G878" s="245">
        <v>1484280</v>
      </c>
      <c r="H878" s="246">
        <v>1484280</v>
      </c>
      <c r="I878" s="247">
        <v>0</v>
      </c>
      <c r="J878" s="247">
        <v>0</v>
      </c>
      <c r="K878" s="247">
        <v>0</v>
      </c>
      <c r="L878" s="247">
        <v>0</v>
      </c>
      <c r="M878" s="247">
        <v>0</v>
      </c>
      <c r="N878" s="247">
        <v>0</v>
      </c>
      <c r="O878" s="248">
        <v>0</v>
      </c>
    </row>
    <row r="879" spans="1:15" ht="23.25" customHeight="1" x14ac:dyDescent="0.2">
      <c r="A879" s="278" t="s">
        <v>85</v>
      </c>
      <c r="B879" s="279"/>
      <c r="C879" s="243" t="s">
        <v>63</v>
      </c>
      <c r="D879" s="243" t="s">
        <v>64</v>
      </c>
      <c r="E879" s="249" t="s">
        <v>1185</v>
      </c>
      <c r="F879" s="249" t="s">
        <v>84</v>
      </c>
      <c r="G879" s="245">
        <v>1484280</v>
      </c>
      <c r="H879" s="246">
        <v>1484280</v>
      </c>
      <c r="I879" s="247">
        <v>0</v>
      </c>
      <c r="J879" s="247">
        <v>0</v>
      </c>
      <c r="K879" s="247">
        <v>0</v>
      </c>
      <c r="L879" s="247">
        <v>0</v>
      </c>
      <c r="M879" s="247">
        <v>0</v>
      </c>
      <c r="N879" s="247">
        <v>0</v>
      </c>
      <c r="O879" s="248">
        <v>0</v>
      </c>
    </row>
    <row r="880" spans="1:15" ht="15" customHeight="1" x14ac:dyDescent="0.2">
      <c r="A880" s="278" t="s">
        <v>49</v>
      </c>
      <c r="B880" s="279"/>
      <c r="C880" s="243" t="s">
        <v>63</v>
      </c>
      <c r="D880" s="243" t="s">
        <v>64</v>
      </c>
      <c r="E880" s="249" t="s">
        <v>1185</v>
      </c>
      <c r="F880" s="249" t="s">
        <v>116</v>
      </c>
      <c r="G880" s="245">
        <v>78120</v>
      </c>
      <c r="H880" s="246">
        <v>78120</v>
      </c>
      <c r="I880" s="247">
        <v>0</v>
      </c>
      <c r="J880" s="247">
        <v>0</v>
      </c>
      <c r="K880" s="247">
        <v>0</v>
      </c>
      <c r="L880" s="247">
        <v>0</v>
      </c>
      <c r="M880" s="247">
        <v>0</v>
      </c>
      <c r="N880" s="247">
        <v>0</v>
      </c>
      <c r="O880" s="248">
        <v>0</v>
      </c>
    </row>
    <row r="881" spans="1:15" ht="15" customHeight="1" x14ac:dyDescent="0.2">
      <c r="A881" s="278" t="s">
        <v>228</v>
      </c>
      <c r="B881" s="279"/>
      <c r="C881" s="243" t="s">
        <v>63</v>
      </c>
      <c r="D881" s="243" t="s">
        <v>64</v>
      </c>
      <c r="E881" s="249" t="s">
        <v>1185</v>
      </c>
      <c r="F881" s="249" t="s">
        <v>229</v>
      </c>
      <c r="G881" s="245">
        <v>1406160</v>
      </c>
      <c r="H881" s="246">
        <v>1406160</v>
      </c>
      <c r="I881" s="247">
        <v>0</v>
      </c>
      <c r="J881" s="247">
        <v>0</v>
      </c>
      <c r="K881" s="247">
        <v>0</v>
      </c>
      <c r="L881" s="247">
        <v>0</v>
      </c>
      <c r="M881" s="247">
        <v>0</v>
      </c>
      <c r="N881" s="247">
        <v>0</v>
      </c>
      <c r="O881" s="248">
        <v>0</v>
      </c>
    </row>
    <row r="882" spans="1:15" ht="45.75" customHeight="1" x14ac:dyDescent="0.2">
      <c r="A882" s="278" t="s">
        <v>1120</v>
      </c>
      <c r="B882" s="279"/>
      <c r="C882" s="243" t="s">
        <v>63</v>
      </c>
      <c r="D882" s="243" t="s">
        <v>64</v>
      </c>
      <c r="E882" s="249" t="s">
        <v>1121</v>
      </c>
      <c r="F882" s="250"/>
      <c r="G882" s="245">
        <v>5461776.5499999998</v>
      </c>
      <c r="H882" s="246">
        <v>5461776.5499999998</v>
      </c>
      <c r="I882" s="247">
        <v>0</v>
      </c>
      <c r="J882" s="247">
        <v>5118000</v>
      </c>
      <c r="K882" s="247">
        <v>5118000</v>
      </c>
      <c r="L882" s="247">
        <v>0</v>
      </c>
      <c r="M882" s="247">
        <v>5211000</v>
      </c>
      <c r="N882" s="247">
        <v>5211000</v>
      </c>
      <c r="O882" s="248">
        <v>0</v>
      </c>
    </row>
    <row r="883" spans="1:15" ht="23.25" customHeight="1" x14ac:dyDescent="0.2">
      <c r="A883" s="278" t="s">
        <v>85</v>
      </c>
      <c r="B883" s="279"/>
      <c r="C883" s="243" t="s">
        <v>63</v>
      </c>
      <c r="D883" s="243" t="s">
        <v>64</v>
      </c>
      <c r="E883" s="249" t="s">
        <v>1121</v>
      </c>
      <c r="F883" s="249" t="s">
        <v>84</v>
      </c>
      <c r="G883" s="245">
        <v>5461776.5499999998</v>
      </c>
      <c r="H883" s="246">
        <v>5461776.5499999998</v>
      </c>
      <c r="I883" s="247">
        <v>0</v>
      </c>
      <c r="J883" s="247">
        <v>5118000</v>
      </c>
      <c r="K883" s="247">
        <v>5118000</v>
      </c>
      <c r="L883" s="247">
        <v>0</v>
      </c>
      <c r="M883" s="247">
        <v>5211000</v>
      </c>
      <c r="N883" s="247">
        <v>5211000</v>
      </c>
      <c r="O883" s="248">
        <v>0</v>
      </c>
    </row>
    <row r="884" spans="1:15" ht="15" customHeight="1" x14ac:dyDescent="0.2">
      <c r="A884" s="278" t="s">
        <v>228</v>
      </c>
      <c r="B884" s="279"/>
      <c r="C884" s="243" t="s">
        <v>63</v>
      </c>
      <c r="D884" s="243" t="s">
        <v>64</v>
      </c>
      <c r="E884" s="249" t="s">
        <v>1121</v>
      </c>
      <c r="F884" s="249" t="s">
        <v>229</v>
      </c>
      <c r="G884" s="245">
        <v>5461776.5499999998</v>
      </c>
      <c r="H884" s="246">
        <v>5461776.5499999998</v>
      </c>
      <c r="I884" s="247">
        <v>0</v>
      </c>
      <c r="J884" s="247">
        <v>5118000</v>
      </c>
      <c r="K884" s="247">
        <v>5118000</v>
      </c>
      <c r="L884" s="247">
        <v>0</v>
      </c>
      <c r="M884" s="247">
        <v>5211000</v>
      </c>
      <c r="N884" s="247">
        <v>5211000</v>
      </c>
      <c r="O884" s="248">
        <v>0</v>
      </c>
    </row>
    <row r="885" spans="1:15" ht="15" customHeight="1" x14ac:dyDescent="0.2">
      <c r="A885" s="278" t="s">
        <v>260</v>
      </c>
      <c r="B885" s="279"/>
      <c r="C885" s="243" t="s">
        <v>63</v>
      </c>
      <c r="D885" s="243" t="s">
        <v>64</v>
      </c>
      <c r="E885" s="249" t="s">
        <v>855</v>
      </c>
      <c r="F885" s="249"/>
      <c r="G885" s="245">
        <v>393582413</v>
      </c>
      <c r="H885" s="246">
        <v>393582413</v>
      </c>
      <c r="I885" s="247">
        <v>0</v>
      </c>
      <c r="J885" s="247">
        <v>285467500</v>
      </c>
      <c r="K885" s="247">
        <v>285467500</v>
      </c>
      <c r="L885" s="247">
        <v>0</v>
      </c>
      <c r="M885" s="247">
        <v>285467500</v>
      </c>
      <c r="N885" s="247">
        <v>285467500</v>
      </c>
      <c r="O885" s="248">
        <v>0</v>
      </c>
    </row>
    <row r="886" spans="1:15" ht="23.25" customHeight="1" x14ac:dyDescent="0.2">
      <c r="A886" s="278" t="s">
        <v>156</v>
      </c>
      <c r="B886" s="279"/>
      <c r="C886" s="243" t="s">
        <v>63</v>
      </c>
      <c r="D886" s="243" t="s">
        <v>64</v>
      </c>
      <c r="E886" s="249" t="s">
        <v>856</v>
      </c>
      <c r="F886" s="250"/>
      <c r="G886" s="245">
        <v>393582413</v>
      </c>
      <c r="H886" s="246">
        <v>393582413</v>
      </c>
      <c r="I886" s="247">
        <v>0</v>
      </c>
      <c r="J886" s="247">
        <v>285467500</v>
      </c>
      <c r="K886" s="247">
        <v>285467500</v>
      </c>
      <c r="L886" s="247">
        <v>0</v>
      </c>
      <c r="M886" s="247">
        <v>285467500</v>
      </c>
      <c r="N886" s="247">
        <v>285467500</v>
      </c>
      <c r="O886" s="248">
        <v>0</v>
      </c>
    </row>
    <row r="887" spans="1:15" ht="15" customHeight="1" x14ac:dyDescent="0.2">
      <c r="A887" s="278" t="s">
        <v>38</v>
      </c>
      <c r="B887" s="279"/>
      <c r="C887" s="243" t="s">
        <v>63</v>
      </c>
      <c r="D887" s="243" t="s">
        <v>64</v>
      </c>
      <c r="E887" s="249" t="s">
        <v>868</v>
      </c>
      <c r="F887" s="250"/>
      <c r="G887" s="245">
        <v>56295350</v>
      </c>
      <c r="H887" s="246">
        <v>56295350</v>
      </c>
      <c r="I887" s="247">
        <v>0</v>
      </c>
      <c r="J887" s="247">
        <v>53495100</v>
      </c>
      <c r="K887" s="247">
        <v>53495100</v>
      </c>
      <c r="L887" s="247">
        <v>0</v>
      </c>
      <c r="M887" s="247">
        <v>53495100</v>
      </c>
      <c r="N887" s="247">
        <v>53495100</v>
      </c>
      <c r="O887" s="248">
        <v>0</v>
      </c>
    </row>
    <row r="888" spans="1:15" ht="45.75" customHeight="1" x14ac:dyDescent="0.2">
      <c r="A888" s="278" t="s">
        <v>291</v>
      </c>
      <c r="B888" s="279"/>
      <c r="C888" s="243" t="s">
        <v>63</v>
      </c>
      <c r="D888" s="243" t="s">
        <v>64</v>
      </c>
      <c r="E888" s="249" t="s">
        <v>868</v>
      </c>
      <c r="F888" s="249" t="s">
        <v>195</v>
      </c>
      <c r="G888" s="245">
        <v>53855012.530000001</v>
      </c>
      <c r="H888" s="246">
        <v>53855012.530000001</v>
      </c>
      <c r="I888" s="247">
        <v>0</v>
      </c>
      <c r="J888" s="247">
        <v>52334400</v>
      </c>
      <c r="K888" s="247">
        <v>52334400</v>
      </c>
      <c r="L888" s="247">
        <v>0</v>
      </c>
      <c r="M888" s="247">
        <v>52334400</v>
      </c>
      <c r="N888" s="247">
        <v>52334400</v>
      </c>
      <c r="O888" s="248">
        <v>0</v>
      </c>
    </row>
    <row r="889" spans="1:15" ht="23.25" customHeight="1" x14ac:dyDescent="0.2">
      <c r="A889" s="278" t="s">
        <v>89</v>
      </c>
      <c r="B889" s="279"/>
      <c r="C889" s="243" t="s">
        <v>63</v>
      </c>
      <c r="D889" s="243" t="s">
        <v>64</v>
      </c>
      <c r="E889" s="249" t="s">
        <v>868</v>
      </c>
      <c r="F889" s="249" t="s">
        <v>26</v>
      </c>
      <c r="G889" s="245">
        <v>53855012.530000001</v>
      </c>
      <c r="H889" s="246">
        <v>53855012.530000001</v>
      </c>
      <c r="I889" s="247">
        <v>0</v>
      </c>
      <c r="J889" s="247">
        <v>52334400</v>
      </c>
      <c r="K889" s="247">
        <v>52334400</v>
      </c>
      <c r="L889" s="247">
        <v>0</v>
      </c>
      <c r="M889" s="247">
        <v>52334400</v>
      </c>
      <c r="N889" s="247">
        <v>52334400</v>
      </c>
      <c r="O889" s="248">
        <v>0</v>
      </c>
    </row>
    <row r="890" spans="1:15" ht="23.25" customHeight="1" x14ac:dyDescent="0.2">
      <c r="A890" s="278" t="s">
        <v>273</v>
      </c>
      <c r="B890" s="279"/>
      <c r="C890" s="243" t="s">
        <v>63</v>
      </c>
      <c r="D890" s="243" t="s">
        <v>64</v>
      </c>
      <c r="E890" s="249" t="s">
        <v>868</v>
      </c>
      <c r="F890" s="249" t="s">
        <v>94</v>
      </c>
      <c r="G890" s="245">
        <v>2429100</v>
      </c>
      <c r="H890" s="246">
        <v>2429100</v>
      </c>
      <c r="I890" s="247">
        <v>0</v>
      </c>
      <c r="J890" s="247">
        <v>1160700</v>
      </c>
      <c r="K890" s="247">
        <v>1160700</v>
      </c>
      <c r="L890" s="247">
        <v>0</v>
      </c>
      <c r="M890" s="247">
        <v>1160700</v>
      </c>
      <c r="N890" s="247">
        <v>1160700</v>
      </c>
      <c r="O890" s="248">
        <v>0</v>
      </c>
    </row>
    <row r="891" spans="1:15" ht="23.25" customHeight="1" x14ac:dyDescent="0.2">
      <c r="A891" s="278" t="s">
        <v>187</v>
      </c>
      <c r="B891" s="279"/>
      <c r="C891" s="243" t="s">
        <v>63</v>
      </c>
      <c r="D891" s="243" t="s">
        <v>64</v>
      </c>
      <c r="E891" s="249" t="s">
        <v>868</v>
      </c>
      <c r="F891" s="249" t="s">
        <v>58</v>
      </c>
      <c r="G891" s="245">
        <v>2429100</v>
      </c>
      <c r="H891" s="246">
        <v>2429100</v>
      </c>
      <c r="I891" s="247">
        <v>0</v>
      </c>
      <c r="J891" s="247">
        <v>1160700</v>
      </c>
      <c r="K891" s="247">
        <v>1160700</v>
      </c>
      <c r="L891" s="247">
        <v>0</v>
      </c>
      <c r="M891" s="247">
        <v>1160700</v>
      </c>
      <c r="N891" s="247">
        <v>1160700</v>
      </c>
      <c r="O891" s="248">
        <v>0</v>
      </c>
    </row>
    <row r="892" spans="1:15" ht="15" customHeight="1" x14ac:dyDescent="0.2">
      <c r="A892" s="278" t="s">
        <v>95</v>
      </c>
      <c r="B892" s="279"/>
      <c r="C892" s="243" t="s">
        <v>63</v>
      </c>
      <c r="D892" s="243" t="s">
        <v>64</v>
      </c>
      <c r="E892" s="249" t="s">
        <v>868</v>
      </c>
      <c r="F892" s="249" t="s">
        <v>96</v>
      </c>
      <c r="G892" s="245">
        <v>5737.47</v>
      </c>
      <c r="H892" s="246">
        <v>5737.47</v>
      </c>
      <c r="I892" s="247">
        <v>0</v>
      </c>
      <c r="J892" s="247">
        <v>0</v>
      </c>
      <c r="K892" s="247">
        <v>0</v>
      </c>
      <c r="L892" s="247">
        <v>0</v>
      </c>
      <c r="M892" s="247">
        <v>0</v>
      </c>
      <c r="N892" s="247">
        <v>0</v>
      </c>
      <c r="O892" s="248">
        <v>0</v>
      </c>
    </row>
    <row r="893" spans="1:15" ht="23.25" customHeight="1" x14ac:dyDescent="0.2">
      <c r="A893" s="278" t="s">
        <v>35</v>
      </c>
      <c r="B893" s="279"/>
      <c r="C893" s="243" t="s">
        <v>63</v>
      </c>
      <c r="D893" s="243" t="s">
        <v>64</v>
      </c>
      <c r="E893" s="249" t="s">
        <v>868</v>
      </c>
      <c r="F893" s="249" t="s">
        <v>52</v>
      </c>
      <c r="G893" s="245">
        <v>5737.47</v>
      </c>
      <c r="H893" s="246">
        <v>5737.47</v>
      </c>
      <c r="I893" s="247">
        <v>0</v>
      </c>
      <c r="J893" s="247">
        <v>0</v>
      </c>
      <c r="K893" s="247">
        <v>0</v>
      </c>
      <c r="L893" s="247">
        <v>0</v>
      </c>
      <c r="M893" s="247">
        <v>0</v>
      </c>
      <c r="N893" s="247">
        <v>0</v>
      </c>
      <c r="O893" s="248">
        <v>0</v>
      </c>
    </row>
    <row r="894" spans="1:15" ht="15" customHeight="1" x14ac:dyDescent="0.2">
      <c r="A894" s="278" t="s">
        <v>200</v>
      </c>
      <c r="B894" s="279"/>
      <c r="C894" s="243" t="s">
        <v>63</v>
      </c>
      <c r="D894" s="243" t="s">
        <v>64</v>
      </c>
      <c r="E894" s="249" t="s">
        <v>868</v>
      </c>
      <c r="F894" s="249" t="s">
        <v>201</v>
      </c>
      <c r="G894" s="245">
        <v>5500</v>
      </c>
      <c r="H894" s="246">
        <v>5500</v>
      </c>
      <c r="I894" s="247">
        <v>0</v>
      </c>
      <c r="J894" s="247">
        <v>0</v>
      </c>
      <c r="K894" s="247">
        <v>0</v>
      </c>
      <c r="L894" s="247">
        <v>0</v>
      </c>
      <c r="M894" s="247">
        <v>0</v>
      </c>
      <c r="N894" s="247">
        <v>0</v>
      </c>
      <c r="O894" s="248">
        <v>0</v>
      </c>
    </row>
    <row r="895" spans="1:15" ht="15" customHeight="1" x14ac:dyDescent="0.2">
      <c r="A895" s="278" t="s">
        <v>73</v>
      </c>
      <c r="B895" s="279"/>
      <c r="C895" s="243" t="s">
        <v>63</v>
      </c>
      <c r="D895" s="243" t="s">
        <v>64</v>
      </c>
      <c r="E895" s="249" t="s">
        <v>868</v>
      </c>
      <c r="F895" s="249" t="s">
        <v>74</v>
      </c>
      <c r="G895" s="245">
        <v>5500</v>
      </c>
      <c r="H895" s="246">
        <v>5500</v>
      </c>
      <c r="I895" s="247">
        <v>0</v>
      </c>
      <c r="J895" s="247">
        <v>0</v>
      </c>
      <c r="K895" s="247">
        <v>0</v>
      </c>
      <c r="L895" s="247">
        <v>0</v>
      </c>
      <c r="M895" s="247">
        <v>0</v>
      </c>
      <c r="N895" s="247">
        <v>0</v>
      </c>
      <c r="O895" s="248">
        <v>0</v>
      </c>
    </row>
    <row r="896" spans="1:15" ht="15" customHeight="1" x14ac:dyDescent="0.2">
      <c r="A896" s="278" t="s">
        <v>744</v>
      </c>
      <c r="B896" s="279"/>
      <c r="C896" s="243" t="s">
        <v>63</v>
      </c>
      <c r="D896" s="243" t="s">
        <v>64</v>
      </c>
      <c r="E896" s="249" t="s">
        <v>857</v>
      </c>
      <c r="F896" s="250"/>
      <c r="G896" s="245">
        <v>21440504</v>
      </c>
      <c r="H896" s="246">
        <v>21440504</v>
      </c>
      <c r="I896" s="247">
        <v>0</v>
      </c>
      <c r="J896" s="247">
        <v>10000000</v>
      </c>
      <c r="K896" s="247">
        <v>10000000</v>
      </c>
      <c r="L896" s="247">
        <v>0</v>
      </c>
      <c r="M896" s="247">
        <v>10000000</v>
      </c>
      <c r="N896" s="247">
        <v>10000000</v>
      </c>
      <c r="O896" s="248">
        <v>0</v>
      </c>
    </row>
    <row r="897" spans="1:15" ht="23.25" customHeight="1" x14ac:dyDescent="0.2">
      <c r="A897" s="278" t="s">
        <v>273</v>
      </c>
      <c r="B897" s="279"/>
      <c r="C897" s="243" t="s">
        <v>63</v>
      </c>
      <c r="D897" s="243" t="s">
        <v>64</v>
      </c>
      <c r="E897" s="249" t="s">
        <v>857</v>
      </c>
      <c r="F897" s="249" t="s">
        <v>94</v>
      </c>
      <c r="G897" s="245">
        <v>21440504</v>
      </c>
      <c r="H897" s="246">
        <v>21440504</v>
      </c>
      <c r="I897" s="247">
        <v>0</v>
      </c>
      <c r="J897" s="247">
        <v>10000000</v>
      </c>
      <c r="K897" s="247">
        <v>10000000</v>
      </c>
      <c r="L897" s="247">
        <v>0</v>
      </c>
      <c r="M897" s="247">
        <v>10000000</v>
      </c>
      <c r="N897" s="247">
        <v>10000000</v>
      </c>
      <c r="O897" s="248">
        <v>0</v>
      </c>
    </row>
    <row r="898" spans="1:15" ht="23.25" customHeight="1" x14ac:dyDescent="0.2">
      <c r="A898" s="278" t="s">
        <v>187</v>
      </c>
      <c r="B898" s="279"/>
      <c r="C898" s="243" t="s">
        <v>63</v>
      </c>
      <c r="D898" s="243" t="s">
        <v>64</v>
      </c>
      <c r="E898" s="249" t="s">
        <v>857</v>
      </c>
      <c r="F898" s="249" t="s">
        <v>58</v>
      </c>
      <c r="G898" s="245">
        <v>21440504</v>
      </c>
      <c r="H898" s="246">
        <v>21440504</v>
      </c>
      <c r="I898" s="247">
        <v>0</v>
      </c>
      <c r="J898" s="247">
        <v>10000000</v>
      </c>
      <c r="K898" s="247">
        <v>10000000</v>
      </c>
      <c r="L898" s="247">
        <v>0</v>
      </c>
      <c r="M898" s="247">
        <v>10000000</v>
      </c>
      <c r="N898" s="247">
        <v>10000000</v>
      </c>
      <c r="O898" s="248">
        <v>0</v>
      </c>
    </row>
    <row r="899" spans="1:15" ht="15" customHeight="1" x14ac:dyDescent="0.2">
      <c r="A899" s="278" t="s">
        <v>484</v>
      </c>
      <c r="B899" s="279"/>
      <c r="C899" s="243" t="s">
        <v>63</v>
      </c>
      <c r="D899" s="243" t="s">
        <v>64</v>
      </c>
      <c r="E899" s="249" t="s">
        <v>869</v>
      </c>
      <c r="F899" s="250"/>
      <c r="G899" s="245">
        <v>315846559</v>
      </c>
      <c r="H899" s="246">
        <v>315846559</v>
      </c>
      <c r="I899" s="247">
        <v>0</v>
      </c>
      <c r="J899" s="247">
        <v>221972400</v>
      </c>
      <c r="K899" s="247">
        <v>221972400</v>
      </c>
      <c r="L899" s="247">
        <v>0</v>
      </c>
      <c r="M899" s="247">
        <v>221972400</v>
      </c>
      <c r="N899" s="247">
        <v>221972400</v>
      </c>
      <c r="O899" s="248">
        <v>0</v>
      </c>
    </row>
    <row r="900" spans="1:15" ht="45.75" customHeight="1" x14ac:dyDescent="0.2">
      <c r="A900" s="278" t="s">
        <v>291</v>
      </c>
      <c r="B900" s="279"/>
      <c r="C900" s="243" t="s">
        <v>63</v>
      </c>
      <c r="D900" s="243" t="s">
        <v>64</v>
      </c>
      <c r="E900" s="249" t="s">
        <v>869</v>
      </c>
      <c r="F900" s="249" t="s">
        <v>195</v>
      </c>
      <c r="G900" s="245">
        <v>16290164</v>
      </c>
      <c r="H900" s="246">
        <v>16290164</v>
      </c>
      <c r="I900" s="247">
        <v>0</v>
      </c>
      <c r="J900" s="247">
        <v>14691000</v>
      </c>
      <c r="K900" s="247">
        <v>14691000</v>
      </c>
      <c r="L900" s="247">
        <v>0</v>
      </c>
      <c r="M900" s="247">
        <v>14691000</v>
      </c>
      <c r="N900" s="247">
        <v>14691000</v>
      </c>
      <c r="O900" s="248">
        <v>0</v>
      </c>
    </row>
    <row r="901" spans="1:15" ht="15" customHeight="1" x14ac:dyDescent="0.2">
      <c r="A901" s="278" t="s">
        <v>248</v>
      </c>
      <c r="B901" s="279"/>
      <c r="C901" s="243" t="s">
        <v>63</v>
      </c>
      <c r="D901" s="243" t="s">
        <v>64</v>
      </c>
      <c r="E901" s="249" t="s">
        <v>869</v>
      </c>
      <c r="F901" s="249" t="s">
        <v>249</v>
      </c>
      <c r="G901" s="245">
        <v>16290164</v>
      </c>
      <c r="H901" s="246">
        <v>16290164</v>
      </c>
      <c r="I901" s="247">
        <v>0</v>
      </c>
      <c r="J901" s="247">
        <v>14691000</v>
      </c>
      <c r="K901" s="247">
        <v>14691000</v>
      </c>
      <c r="L901" s="247">
        <v>0</v>
      </c>
      <c r="M901" s="247">
        <v>14691000</v>
      </c>
      <c r="N901" s="247">
        <v>14691000</v>
      </c>
      <c r="O901" s="248">
        <v>0</v>
      </c>
    </row>
    <row r="902" spans="1:15" ht="23.25" customHeight="1" x14ac:dyDescent="0.2">
      <c r="A902" s="278" t="s">
        <v>273</v>
      </c>
      <c r="B902" s="279"/>
      <c r="C902" s="243" t="s">
        <v>63</v>
      </c>
      <c r="D902" s="243" t="s">
        <v>64</v>
      </c>
      <c r="E902" s="249" t="s">
        <v>869</v>
      </c>
      <c r="F902" s="249" t="s">
        <v>94</v>
      </c>
      <c r="G902" s="245">
        <v>994595</v>
      </c>
      <c r="H902" s="246">
        <v>994595</v>
      </c>
      <c r="I902" s="247">
        <v>0</v>
      </c>
      <c r="J902" s="247">
        <v>1000700</v>
      </c>
      <c r="K902" s="247">
        <v>1000700</v>
      </c>
      <c r="L902" s="247">
        <v>0</v>
      </c>
      <c r="M902" s="247">
        <v>1000700</v>
      </c>
      <c r="N902" s="247">
        <v>1000700</v>
      </c>
      <c r="O902" s="248">
        <v>0</v>
      </c>
    </row>
    <row r="903" spans="1:15" ht="23.25" customHeight="1" x14ac:dyDescent="0.2">
      <c r="A903" s="278" t="s">
        <v>187</v>
      </c>
      <c r="B903" s="279"/>
      <c r="C903" s="243" t="s">
        <v>63</v>
      </c>
      <c r="D903" s="243" t="s">
        <v>64</v>
      </c>
      <c r="E903" s="249" t="s">
        <v>869</v>
      </c>
      <c r="F903" s="249" t="s">
        <v>58</v>
      </c>
      <c r="G903" s="245">
        <v>994595</v>
      </c>
      <c r="H903" s="246">
        <v>994595</v>
      </c>
      <c r="I903" s="247">
        <v>0</v>
      </c>
      <c r="J903" s="247">
        <v>1000700</v>
      </c>
      <c r="K903" s="247">
        <v>1000700</v>
      </c>
      <c r="L903" s="247">
        <v>0</v>
      </c>
      <c r="M903" s="247">
        <v>1000700</v>
      </c>
      <c r="N903" s="247">
        <v>1000700</v>
      </c>
      <c r="O903" s="248">
        <v>0</v>
      </c>
    </row>
    <row r="904" spans="1:15" ht="23.25" customHeight="1" x14ac:dyDescent="0.2">
      <c r="A904" s="278" t="s">
        <v>85</v>
      </c>
      <c r="B904" s="279"/>
      <c r="C904" s="243" t="s">
        <v>63</v>
      </c>
      <c r="D904" s="243" t="s">
        <v>64</v>
      </c>
      <c r="E904" s="249" t="s">
        <v>869</v>
      </c>
      <c r="F904" s="249" t="s">
        <v>84</v>
      </c>
      <c r="G904" s="245">
        <v>298561800</v>
      </c>
      <c r="H904" s="246">
        <v>298561800</v>
      </c>
      <c r="I904" s="247">
        <v>0</v>
      </c>
      <c r="J904" s="247">
        <v>206280700</v>
      </c>
      <c r="K904" s="247">
        <v>206280700</v>
      </c>
      <c r="L904" s="247">
        <v>0</v>
      </c>
      <c r="M904" s="247">
        <v>206280700</v>
      </c>
      <c r="N904" s="247">
        <v>206280700</v>
      </c>
      <c r="O904" s="248">
        <v>0</v>
      </c>
    </row>
    <row r="905" spans="1:15" ht="15" customHeight="1" x14ac:dyDescent="0.2">
      <c r="A905" s="278" t="s">
        <v>49</v>
      </c>
      <c r="B905" s="279"/>
      <c r="C905" s="243" t="s">
        <v>63</v>
      </c>
      <c r="D905" s="243" t="s">
        <v>64</v>
      </c>
      <c r="E905" s="249" t="s">
        <v>869</v>
      </c>
      <c r="F905" s="249" t="s">
        <v>116</v>
      </c>
      <c r="G905" s="245">
        <v>298561800</v>
      </c>
      <c r="H905" s="246">
        <v>298561800</v>
      </c>
      <c r="I905" s="247">
        <v>0</v>
      </c>
      <c r="J905" s="247">
        <v>206280700</v>
      </c>
      <c r="K905" s="247">
        <v>206280700</v>
      </c>
      <c r="L905" s="247">
        <v>0</v>
      </c>
      <c r="M905" s="247">
        <v>206280700</v>
      </c>
      <c r="N905" s="247">
        <v>206280700</v>
      </c>
      <c r="O905" s="248">
        <v>0</v>
      </c>
    </row>
    <row r="906" spans="1:15" ht="15" customHeight="1" x14ac:dyDescent="0.2">
      <c r="A906" s="278" t="s">
        <v>304</v>
      </c>
      <c r="B906" s="279"/>
      <c r="C906" s="243" t="s">
        <v>63</v>
      </c>
      <c r="D906" s="243" t="s">
        <v>64</v>
      </c>
      <c r="E906" s="243" t="s">
        <v>305</v>
      </c>
      <c r="F906" s="243"/>
      <c r="G906" s="245">
        <v>35680800</v>
      </c>
      <c r="H906" s="246">
        <v>35680800</v>
      </c>
      <c r="I906" s="247">
        <v>0</v>
      </c>
      <c r="J906" s="247">
        <v>36080000</v>
      </c>
      <c r="K906" s="247">
        <v>36080000</v>
      </c>
      <c r="L906" s="247">
        <v>0</v>
      </c>
      <c r="M906" s="247">
        <v>36360000</v>
      </c>
      <c r="N906" s="247">
        <v>36360000</v>
      </c>
      <c r="O906" s="248">
        <v>0</v>
      </c>
    </row>
    <row r="907" spans="1:15" ht="23.25" customHeight="1" x14ac:dyDescent="0.2">
      <c r="A907" s="278" t="s">
        <v>870</v>
      </c>
      <c r="B907" s="279"/>
      <c r="C907" s="243" t="s">
        <v>63</v>
      </c>
      <c r="D907" s="243" t="s">
        <v>64</v>
      </c>
      <c r="E907" s="249" t="s">
        <v>477</v>
      </c>
      <c r="F907" s="249"/>
      <c r="G907" s="245">
        <v>35680800</v>
      </c>
      <c r="H907" s="246">
        <v>35680800</v>
      </c>
      <c r="I907" s="247">
        <v>0</v>
      </c>
      <c r="J907" s="247">
        <v>36080000</v>
      </c>
      <c r="K907" s="247">
        <v>36080000</v>
      </c>
      <c r="L907" s="247">
        <v>0</v>
      </c>
      <c r="M907" s="247">
        <v>36360000</v>
      </c>
      <c r="N907" s="247">
        <v>36360000</v>
      </c>
      <c r="O907" s="248">
        <v>0</v>
      </c>
    </row>
    <row r="908" spans="1:15" ht="23.25" customHeight="1" x14ac:dyDescent="0.2">
      <c r="A908" s="278" t="s">
        <v>871</v>
      </c>
      <c r="B908" s="279"/>
      <c r="C908" s="243" t="s">
        <v>63</v>
      </c>
      <c r="D908" s="243" t="s">
        <v>64</v>
      </c>
      <c r="E908" s="249" t="s">
        <v>872</v>
      </c>
      <c r="F908" s="250"/>
      <c r="G908" s="245">
        <v>35680800</v>
      </c>
      <c r="H908" s="246">
        <v>35680800</v>
      </c>
      <c r="I908" s="247">
        <v>0</v>
      </c>
      <c r="J908" s="247">
        <v>36080000</v>
      </c>
      <c r="K908" s="247">
        <v>36080000</v>
      </c>
      <c r="L908" s="247">
        <v>0</v>
      </c>
      <c r="M908" s="247">
        <v>36360000</v>
      </c>
      <c r="N908" s="247">
        <v>36360000</v>
      </c>
      <c r="O908" s="248">
        <v>0</v>
      </c>
    </row>
    <row r="909" spans="1:15" ht="45.75" customHeight="1" x14ac:dyDescent="0.2">
      <c r="A909" s="278" t="s">
        <v>1270</v>
      </c>
      <c r="B909" s="279"/>
      <c r="C909" s="243" t="s">
        <v>63</v>
      </c>
      <c r="D909" s="243" t="s">
        <v>64</v>
      </c>
      <c r="E909" s="249" t="s">
        <v>1271</v>
      </c>
      <c r="F909" s="250"/>
      <c r="G909" s="245">
        <v>1036800</v>
      </c>
      <c r="H909" s="246">
        <v>1036800</v>
      </c>
      <c r="I909" s="247">
        <v>0</v>
      </c>
      <c r="J909" s="247">
        <v>0</v>
      </c>
      <c r="K909" s="247">
        <v>0</v>
      </c>
      <c r="L909" s="247">
        <v>0</v>
      </c>
      <c r="M909" s="247">
        <v>0</v>
      </c>
      <c r="N909" s="247">
        <v>0</v>
      </c>
      <c r="O909" s="248">
        <v>0</v>
      </c>
    </row>
    <row r="910" spans="1:15" ht="23.25" customHeight="1" x14ac:dyDescent="0.2">
      <c r="A910" s="278" t="s">
        <v>85</v>
      </c>
      <c r="B910" s="279"/>
      <c r="C910" s="243" t="s">
        <v>63</v>
      </c>
      <c r="D910" s="243" t="s">
        <v>64</v>
      </c>
      <c r="E910" s="249" t="s">
        <v>1271</v>
      </c>
      <c r="F910" s="249" t="s">
        <v>84</v>
      </c>
      <c r="G910" s="245">
        <v>1036800</v>
      </c>
      <c r="H910" s="246">
        <v>1036800</v>
      </c>
      <c r="I910" s="247">
        <v>0</v>
      </c>
      <c r="J910" s="247">
        <v>0</v>
      </c>
      <c r="K910" s="247">
        <v>0</v>
      </c>
      <c r="L910" s="247">
        <v>0</v>
      </c>
      <c r="M910" s="247">
        <v>0</v>
      </c>
      <c r="N910" s="247">
        <v>0</v>
      </c>
      <c r="O910" s="248">
        <v>0</v>
      </c>
    </row>
    <row r="911" spans="1:15" ht="15" customHeight="1" x14ac:dyDescent="0.2">
      <c r="A911" s="278" t="s">
        <v>228</v>
      </c>
      <c r="B911" s="279"/>
      <c r="C911" s="243" t="s">
        <v>63</v>
      </c>
      <c r="D911" s="243" t="s">
        <v>64</v>
      </c>
      <c r="E911" s="249" t="s">
        <v>1271</v>
      </c>
      <c r="F911" s="249" t="s">
        <v>229</v>
      </c>
      <c r="G911" s="245">
        <v>1036800</v>
      </c>
      <c r="H911" s="246">
        <v>1036800</v>
      </c>
      <c r="I911" s="247">
        <v>0</v>
      </c>
      <c r="J911" s="247">
        <v>0</v>
      </c>
      <c r="K911" s="247">
        <v>0</v>
      </c>
      <c r="L911" s="247">
        <v>0</v>
      </c>
      <c r="M911" s="247">
        <v>0</v>
      </c>
      <c r="N911" s="247">
        <v>0</v>
      </c>
      <c r="O911" s="248">
        <v>0</v>
      </c>
    </row>
    <row r="912" spans="1:15" ht="23.25" customHeight="1" x14ac:dyDescent="0.2">
      <c r="A912" s="278" t="s">
        <v>275</v>
      </c>
      <c r="B912" s="279"/>
      <c r="C912" s="243" t="s">
        <v>63</v>
      </c>
      <c r="D912" s="243" t="s">
        <v>64</v>
      </c>
      <c r="E912" s="249" t="s">
        <v>873</v>
      </c>
      <c r="F912" s="250"/>
      <c r="G912" s="245">
        <v>34644000</v>
      </c>
      <c r="H912" s="246">
        <v>34644000</v>
      </c>
      <c r="I912" s="247">
        <v>0</v>
      </c>
      <c r="J912" s="247">
        <v>36080000</v>
      </c>
      <c r="K912" s="247">
        <v>36080000</v>
      </c>
      <c r="L912" s="247">
        <v>0</v>
      </c>
      <c r="M912" s="247">
        <v>36360000</v>
      </c>
      <c r="N912" s="247">
        <v>36360000</v>
      </c>
      <c r="O912" s="248">
        <v>0</v>
      </c>
    </row>
    <row r="913" spans="1:15" ht="15" customHeight="1" x14ac:dyDescent="0.2">
      <c r="A913" s="278" t="s">
        <v>95</v>
      </c>
      <c r="B913" s="279"/>
      <c r="C913" s="243" t="s">
        <v>63</v>
      </c>
      <c r="D913" s="243" t="s">
        <v>64</v>
      </c>
      <c r="E913" s="249" t="s">
        <v>873</v>
      </c>
      <c r="F913" s="249" t="s">
        <v>96</v>
      </c>
      <c r="G913" s="245">
        <v>11031600</v>
      </c>
      <c r="H913" s="246">
        <v>11031600</v>
      </c>
      <c r="I913" s="247">
        <v>0</v>
      </c>
      <c r="J913" s="247">
        <v>11834000</v>
      </c>
      <c r="K913" s="247">
        <v>11834000</v>
      </c>
      <c r="L913" s="247">
        <v>0</v>
      </c>
      <c r="M913" s="247">
        <v>11926000</v>
      </c>
      <c r="N913" s="247">
        <v>11926000</v>
      </c>
      <c r="O913" s="248">
        <v>0</v>
      </c>
    </row>
    <row r="914" spans="1:15" ht="23.25" customHeight="1" x14ac:dyDescent="0.2">
      <c r="A914" s="278" t="s">
        <v>35</v>
      </c>
      <c r="B914" s="279"/>
      <c r="C914" s="243" t="s">
        <v>63</v>
      </c>
      <c r="D914" s="243" t="s">
        <v>64</v>
      </c>
      <c r="E914" s="249" t="s">
        <v>873</v>
      </c>
      <c r="F914" s="249" t="s">
        <v>52</v>
      </c>
      <c r="G914" s="245">
        <v>11031600</v>
      </c>
      <c r="H914" s="246">
        <v>11031600</v>
      </c>
      <c r="I914" s="247">
        <v>0</v>
      </c>
      <c r="J914" s="247">
        <v>11834000</v>
      </c>
      <c r="K914" s="247">
        <v>11834000</v>
      </c>
      <c r="L914" s="247">
        <v>0</v>
      </c>
      <c r="M914" s="247">
        <v>11926000</v>
      </c>
      <c r="N914" s="247">
        <v>11926000</v>
      </c>
      <c r="O914" s="248">
        <v>0</v>
      </c>
    </row>
    <row r="915" spans="1:15" ht="23.25" customHeight="1" x14ac:dyDescent="0.2">
      <c r="A915" s="278" t="s">
        <v>85</v>
      </c>
      <c r="B915" s="279"/>
      <c r="C915" s="243" t="s">
        <v>63</v>
      </c>
      <c r="D915" s="243" t="s">
        <v>64</v>
      </c>
      <c r="E915" s="249" t="s">
        <v>873</v>
      </c>
      <c r="F915" s="249" t="s">
        <v>84</v>
      </c>
      <c r="G915" s="245">
        <v>23612400</v>
      </c>
      <c r="H915" s="246">
        <v>23612400</v>
      </c>
      <c r="I915" s="247">
        <v>0</v>
      </c>
      <c r="J915" s="247">
        <v>24246000</v>
      </c>
      <c r="K915" s="247">
        <v>24246000</v>
      </c>
      <c r="L915" s="247">
        <v>0</v>
      </c>
      <c r="M915" s="247">
        <v>24434000</v>
      </c>
      <c r="N915" s="247">
        <v>24434000</v>
      </c>
      <c r="O915" s="248">
        <v>0</v>
      </c>
    </row>
    <row r="916" spans="1:15" ht="15" customHeight="1" x14ac:dyDescent="0.2">
      <c r="A916" s="278" t="s">
        <v>49</v>
      </c>
      <c r="B916" s="279"/>
      <c r="C916" s="243" t="s">
        <v>63</v>
      </c>
      <c r="D916" s="243" t="s">
        <v>64</v>
      </c>
      <c r="E916" s="249" t="s">
        <v>873</v>
      </c>
      <c r="F916" s="249" t="s">
        <v>116</v>
      </c>
      <c r="G916" s="245">
        <v>201600</v>
      </c>
      <c r="H916" s="246">
        <v>201600</v>
      </c>
      <c r="I916" s="247">
        <v>0</v>
      </c>
      <c r="J916" s="247">
        <v>24246000</v>
      </c>
      <c r="K916" s="247">
        <v>24246000</v>
      </c>
      <c r="L916" s="247">
        <v>0</v>
      </c>
      <c r="M916" s="247">
        <v>24434000</v>
      </c>
      <c r="N916" s="247">
        <v>24434000</v>
      </c>
      <c r="O916" s="248">
        <v>0</v>
      </c>
    </row>
    <row r="917" spans="1:15" ht="15" customHeight="1" x14ac:dyDescent="0.2">
      <c r="A917" s="278" t="s">
        <v>228</v>
      </c>
      <c r="B917" s="279"/>
      <c r="C917" s="243" t="s">
        <v>63</v>
      </c>
      <c r="D917" s="243" t="s">
        <v>64</v>
      </c>
      <c r="E917" s="249" t="s">
        <v>873</v>
      </c>
      <c r="F917" s="249" t="s">
        <v>229</v>
      </c>
      <c r="G917" s="245">
        <v>23410800</v>
      </c>
      <c r="H917" s="246">
        <v>23410800</v>
      </c>
      <c r="I917" s="247">
        <v>0</v>
      </c>
      <c r="J917" s="247">
        <v>0</v>
      </c>
      <c r="K917" s="247">
        <v>0</v>
      </c>
      <c r="L917" s="247">
        <v>0</v>
      </c>
      <c r="M917" s="247">
        <v>0</v>
      </c>
      <c r="N917" s="247">
        <v>0</v>
      </c>
      <c r="O917" s="248">
        <v>0</v>
      </c>
    </row>
    <row r="918" spans="1:15" ht="15" customHeight="1" x14ac:dyDescent="0.2">
      <c r="A918" s="297" t="s">
        <v>770</v>
      </c>
      <c r="B918" s="298"/>
      <c r="C918" s="251" t="s">
        <v>252</v>
      </c>
      <c r="D918" s="251"/>
      <c r="E918" s="251"/>
      <c r="F918" s="251"/>
      <c r="G918" s="252">
        <v>795749517.70000005</v>
      </c>
      <c r="H918" s="253">
        <v>795749517.70000005</v>
      </c>
      <c r="I918" s="254">
        <v>0</v>
      </c>
      <c r="J918" s="254">
        <v>655690828.39999998</v>
      </c>
      <c r="K918" s="254">
        <v>655690828.39999998</v>
      </c>
      <c r="L918" s="254">
        <v>0</v>
      </c>
      <c r="M918" s="254">
        <v>675676083.60000002</v>
      </c>
      <c r="N918" s="254">
        <v>675676083.60000002</v>
      </c>
      <c r="O918" s="255">
        <v>0</v>
      </c>
    </row>
    <row r="919" spans="1:15" ht="15" customHeight="1" x14ac:dyDescent="0.2">
      <c r="A919" s="278" t="s">
        <v>55</v>
      </c>
      <c r="B919" s="279"/>
      <c r="C919" s="243" t="s">
        <v>252</v>
      </c>
      <c r="D919" s="243" t="s">
        <v>238</v>
      </c>
      <c r="E919" s="244"/>
      <c r="F919" s="244"/>
      <c r="G919" s="245">
        <v>756431917.70000005</v>
      </c>
      <c r="H919" s="246">
        <v>756431917.70000005</v>
      </c>
      <c r="I919" s="247">
        <v>0</v>
      </c>
      <c r="J919" s="247">
        <v>616873228.39999998</v>
      </c>
      <c r="K919" s="247">
        <v>616873228.39999998</v>
      </c>
      <c r="L919" s="247">
        <v>0</v>
      </c>
      <c r="M919" s="247">
        <v>636858483.60000002</v>
      </c>
      <c r="N919" s="247">
        <v>636858483.60000002</v>
      </c>
      <c r="O919" s="248">
        <v>0</v>
      </c>
    </row>
    <row r="920" spans="1:15" ht="15" customHeight="1" x14ac:dyDescent="0.2">
      <c r="A920" s="278" t="s">
        <v>776</v>
      </c>
      <c r="B920" s="279"/>
      <c r="C920" s="243" t="s">
        <v>252</v>
      </c>
      <c r="D920" s="243" t="s">
        <v>238</v>
      </c>
      <c r="E920" s="243" t="s">
        <v>299</v>
      </c>
      <c r="F920" s="243"/>
      <c r="G920" s="245">
        <v>753814261.70000005</v>
      </c>
      <c r="H920" s="246">
        <v>753814261.70000005</v>
      </c>
      <c r="I920" s="247">
        <v>0</v>
      </c>
      <c r="J920" s="247">
        <v>616873228.39999998</v>
      </c>
      <c r="K920" s="247">
        <v>616873228.39999998</v>
      </c>
      <c r="L920" s="247">
        <v>0</v>
      </c>
      <c r="M920" s="247">
        <v>636858483.60000002</v>
      </c>
      <c r="N920" s="247">
        <v>636858483.60000002</v>
      </c>
      <c r="O920" s="248">
        <v>0</v>
      </c>
    </row>
    <row r="921" spans="1:15" ht="15" customHeight="1" x14ac:dyDescent="0.2">
      <c r="A921" s="278" t="s">
        <v>874</v>
      </c>
      <c r="B921" s="279"/>
      <c r="C921" s="243" t="s">
        <v>252</v>
      </c>
      <c r="D921" s="243" t="s">
        <v>238</v>
      </c>
      <c r="E921" s="249" t="s">
        <v>485</v>
      </c>
      <c r="F921" s="249"/>
      <c r="G921" s="245">
        <v>9722300</v>
      </c>
      <c r="H921" s="246">
        <v>9722300</v>
      </c>
      <c r="I921" s="247">
        <v>0</v>
      </c>
      <c r="J921" s="247">
        <v>8003300</v>
      </c>
      <c r="K921" s="247">
        <v>8003300</v>
      </c>
      <c r="L921" s="247">
        <v>0</v>
      </c>
      <c r="M921" s="247">
        <v>8003300</v>
      </c>
      <c r="N921" s="247">
        <v>8003300</v>
      </c>
      <c r="O921" s="248">
        <v>0</v>
      </c>
    </row>
    <row r="922" spans="1:15" ht="23.25" customHeight="1" x14ac:dyDescent="0.2">
      <c r="A922" s="278" t="s">
        <v>486</v>
      </c>
      <c r="B922" s="279"/>
      <c r="C922" s="243" t="s">
        <v>252</v>
      </c>
      <c r="D922" s="243" t="s">
        <v>238</v>
      </c>
      <c r="E922" s="249" t="s">
        <v>487</v>
      </c>
      <c r="F922" s="250"/>
      <c r="G922" s="245">
        <v>9722300</v>
      </c>
      <c r="H922" s="246">
        <v>9722300</v>
      </c>
      <c r="I922" s="247">
        <v>0</v>
      </c>
      <c r="J922" s="247">
        <v>8003300</v>
      </c>
      <c r="K922" s="247">
        <v>8003300</v>
      </c>
      <c r="L922" s="247">
        <v>0</v>
      </c>
      <c r="M922" s="247">
        <v>8003300</v>
      </c>
      <c r="N922" s="247">
        <v>8003300</v>
      </c>
      <c r="O922" s="248">
        <v>0</v>
      </c>
    </row>
    <row r="923" spans="1:15" ht="23.25" customHeight="1" x14ac:dyDescent="0.2">
      <c r="A923" s="278" t="s">
        <v>488</v>
      </c>
      <c r="B923" s="279"/>
      <c r="C923" s="243" t="s">
        <v>252</v>
      </c>
      <c r="D923" s="243" t="s">
        <v>238</v>
      </c>
      <c r="E923" s="249" t="s">
        <v>489</v>
      </c>
      <c r="F923" s="250"/>
      <c r="G923" s="245">
        <v>8902000</v>
      </c>
      <c r="H923" s="246">
        <v>8902000</v>
      </c>
      <c r="I923" s="247">
        <v>0</v>
      </c>
      <c r="J923" s="247">
        <v>8003300</v>
      </c>
      <c r="K923" s="247">
        <v>8003300</v>
      </c>
      <c r="L923" s="247">
        <v>0</v>
      </c>
      <c r="M923" s="247">
        <v>8003300</v>
      </c>
      <c r="N923" s="247">
        <v>8003300</v>
      </c>
      <c r="O923" s="248">
        <v>0</v>
      </c>
    </row>
    <row r="924" spans="1:15" ht="23.25" customHeight="1" x14ac:dyDescent="0.2">
      <c r="A924" s="278" t="s">
        <v>85</v>
      </c>
      <c r="B924" s="279"/>
      <c r="C924" s="243" t="s">
        <v>252</v>
      </c>
      <c r="D924" s="243" t="s">
        <v>238</v>
      </c>
      <c r="E924" s="249" t="s">
        <v>489</v>
      </c>
      <c r="F924" s="249" t="s">
        <v>84</v>
      </c>
      <c r="G924" s="245">
        <v>8902000</v>
      </c>
      <c r="H924" s="246">
        <v>8902000</v>
      </c>
      <c r="I924" s="247">
        <v>0</v>
      </c>
      <c r="J924" s="247">
        <v>8003300</v>
      </c>
      <c r="K924" s="247">
        <v>8003300</v>
      </c>
      <c r="L924" s="247">
        <v>0</v>
      </c>
      <c r="M924" s="247">
        <v>8003300</v>
      </c>
      <c r="N924" s="247">
        <v>8003300</v>
      </c>
      <c r="O924" s="248">
        <v>0</v>
      </c>
    </row>
    <row r="925" spans="1:15" ht="15" customHeight="1" x14ac:dyDescent="0.2">
      <c r="A925" s="278" t="s">
        <v>49</v>
      </c>
      <c r="B925" s="279"/>
      <c r="C925" s="243" t="s">
        <v>252</v>
      </c>
      <c r="D925" s="243" t="s">
        <v>238</v>
      </c>
      <c r="E925" s="249" t="s">
        <v>489</v>
      </c>
      <c r="F925" s="249" t="s">
        <v>116</v>
      </c>
      <c r="G925" s="245">
        <v>8902000</v>
      </c>
      <c r="H925" s="246">
        <v>8902000</v>
      </c>
      <c r="I925" s="247">
        <v>0</v>
      </c>
      <c r="J925" s="247">
        <v>8003300</v>
      </c>
      <c r="K925" s="247">
        <v>8003300</v>
      </c>
      <c r="L925" s="247">
        <v>0</v>
      </c>
      <c r="M925" s="247">
        <v>8003300</v>
      </c>
      <c r="N925" s="247">
        <v>8003300</v>
      </c>
      <c r="O925" s="248">
        <v>0</v>
      </c>
    </row>
    <row r="926" spans="1:15" ht="34.5" customHeight="1" x14ac:dyDescent="0.2">
      <c r="A926" s="278" t="s">
        <v>1374</v>
      </c>
      <c r="B926" s="279"/>
      <c r="C926" s="243" t="s">
        <v>252</v>
      </c>
      <c r="D926" s="243" t="s">
        <v>238</v>
      </c>
      <c r="E926" s="249" t="s">
        <v>1389</v>
      </c>
      <c r="F926" s="250"/>
      <c r="G926" s="245">
        <v>820300</v>
      </c>
      <c r="H926" s="246">
        <v>820300</v>
      </c>
      <c r="I926" s="247">
        <v>0</v>
      </c>
      <c r="J926" s="247">
        <v>0</v>
      </c>
      <c r="K926" s="247">
        <v>0</v>
      </c>
      <c r="L926" s="247">
        <v>0</v>
      </c>
      <c r="M926" s="247">
        <v>0</v>
      </c>
      <c r="N926" s="247">
        <v>0</v>
      </c>
      <c r="O926" s="248">
        <v>0</v>
      </c>
    </row>
    <row r="927" spans="1:15" ht="23.25" customHeight="1" x14ac:dyDescent="0.2">
      <c r="A927" s="278" t="s">
        <v>85</v>
      </c>
      <c r="B927" s="279"/>
      <c r="C927" s="243" t="s">
        <v>252</v>
      </c>
      <c r="D927" s="243" t="s">
        <v>238</v>
      </c>
      <c r="E927" s="249" t="s">
        <v>1389</v>
      </c>
      <c r="F927" s="249" t="s">
        <v>84</v>
      </c>
      <c r="G927" s="245">
        <v>820300</v>
      </c>
      <c r="H927" s="246">
        <v>820300</v>
      </c>
      <c r="I927" s="247">
        <v>0</v>
      </c>
      <c r="J927" s="247">
        <v>0</v>
      </c>
      <c r="K927" s="247">
        <v>0</v>
      </c>
      <c r="L927" s="247">
        <v>0</v>
      </c>
      <c r="M927" s="247">
        <v>0</v>
      </c>
      <c r="N927" s="247">
        <v>0</v>
      </c>
      <c r="O927" s="248">
        <v>0</v>
      </c>
    </row>
    <row r="928" spans="1:15" ht="15" customHeight="1" x14ac:dyDescent="0.2">
      <c r="A928" s="278" t="s">
        <v>49</v>
      </c>
      <c r="B928" s="279"/>
      <c r="C928" s="243" t="s">
        <v>252</v>
      </c>
      <c r="D928" s="243" t="s">
        <v>238</v>
      </c>
      <c r="E928" s="249" t="s">
        <v>1389</v>
      </c>
      <c r="F928" s="249" t="s">
        <v>116</v>
      </c>
      <c r="G928" s="245">
        <v>820300</v>
      </c>
      <c r="H928" s="246">
        <v>820300</v>
      </c>
      <c r="I928" s="247">
        <v>0</v>
      </c>
      <c r="J928" s="247">
        <v>0</v>
      </c>
      <c r="K928" s="247">
        <v>0</v>
      </c>
      <c r="L928" s="247">
        <v>0</v>
      </c>
      <c r="M928" s="247">
        <v>0</v>
      </c>
      <c r="N928" s="247">
        <v>0</v>
      </c>
      <c r="O928" s="248">
        <v>0</v>
      </c>
    </row>
    <row r="929" spans="1:15" ht="15" customHeight="1" x14ac:dyDescent="0.2">
      <c r="A929" s="278" t="s">
        <v>875</v>
      </c>
      <c r="B929" s="279"/>
      <c r="C929" s="243" t="s">
        <v>252</v>
      </c>
      <c r="D929" s="243" t="s">
        <v>238</v>
      </c>
      <c r="E929" s="249" t="s">
        <v>490</v>
      </c>
      <c r="F929" s="249"/>
      <c r="G929" s="245">
        <v>101016506.7</v>
      </c>
      <c r="H929" s="246">
        <v>101016506.7</v>
      </c>
      <c r="I929" s="247">
        <v>0</v>
      </c>
      <c r="J929" s="247">
        <v>87484328.400000006</v>
      </c>
      <c r="K929" s="247">
        <v>87484328.400000006</v>
      </c>
      <c r="L929" s="247">
        <v>0</v>
      </c>
      <c r="M929" s="247">
        <v>107469583.59999999</v>
      </c>
      <c r="N929" s="247">
        <v>107469583.59999999</v>
      </c>
      <c r="O929" s="248">
        <v>0</v>
      </c>
    </row>
    <row r="930" spans="1:15" ht="34.5" customHeight="1" x14ac:dyDescent="0.2">
      <c r="A930" s="278" t="s">
        <v>491</v>
      </c>
      <c r="B930" s="279"/>
      <c r="C930" s="243" t="s">
        <v>252</v>
      </c>
      <c r="D930" s="243" t="s">
        <v>238</v>
      </c>
      <c r="E930" s="249" t="s">
        <v>492</v>
      </c>
      <c r="F930" s="250"/>
      <c r="G930" s="245">
        <v>100666506.7</v>
      </c>
      <c r="H930" s="246">
        <v>100666506.7</v>
      </c>
      <c r="I930" s="247">
        <v>0</v>
      </c>
      <c r="J930" s="247">
        <v>87484328.400000006</v>
      </c>
      <c r="K930" s="247">
        <v>87484328.400000006</v>
      </c>
      <c r="L930" s="247">
        <v>0</v>
      </c>
      <c r="M930" s="247">
        <v>107469583.59999999</v>
      </c>
      <c r="N930" s="247">
        <v>107469583.59999999</v>
      </c>
      <c r="O930" s="248">
        <v>0</v>
      </c>
    </row>
    <row r="931" spans="1:15" ht="34.5" customHeight="1" x14ac:dyDescent="0.2">
      <c r="A931" s="278" t="s">
        <v>1390</v>
      </c>
      <c r="B931" s="279"/>
      <c r="C931" s="243" t="s">
        <v>252</v>
      </c>
      <c r="D931" s="243" t="s">
        <v>238</v>
      </c>
      <c r="E931" s="249" t="s">
        <v>1377</v>
      </c>
      <c r="F931" s="250"/>
      <c r="G931" s="245">
        <v>500000</v>
      </c>
      <c r="H931" s="246">
        <v>500000</v>
      </c>
      <c r="I931" s="247">
        <v>0</v>
      </c>
      <c r="J931" s="247">
        <v>0</v>
      </c>
      <c r="K931" s="247">
        <v>0</v>
      </c>
      <c r="L931" s="247">
        <v>0</v>
      </c>
      <c r="M931" s="247">
        <v>0</v>
      </c>
      <c r="N931" s="247">
        <v>0</v>
      </c>
      <c r="O931" s="248">
        <v>0</v>
      </c>
    </row>
    <row r="932" spans="1:15" ht="23.25" customHeight="1" x14ac:dyDescent="0.2">
      <c r="A932" s="278" t="s">
        <v>85</v>
      </c>
      <c r="B932" s="279"/>
      <c r="C932" s="243" t="s">
        <v>252</v>
      </c>
      <c r="D932" s="243" t="s">
        <v>238</v>
      </c>
      <c r="E932" s="249" t="s">
        <v>1377</v>
      </c>
      <c r="F932" s="249" t="s">
        <v>84</v>
      </c>
      <c r="G932" s="245">
        <v>500000</v>
      </c>
      <c r="H932" s="246">
        <v>500000</v>
      </c>
      <c r="I932" s="247">
        <v>0</v>
      </c>
      <c r="J932" s="247">
        <v>0</v>
      </c>
      <c r="K932" s="247">
        <v>0</v>
      </c>
      <c r="L932" s="247">
        <v>0</v>
      </c>
      <c r="M932" s="247">
        <v>0</v>
      </c>
      <c r="N932" s="247">
        <v>0</v>
      </c>
      <c r="O932" s="248">
        <v>0</v>
      </c>
    </row>
    <row r="933" spans="1:15" ht="15" customHeight="1" x14ac:dyDescent="0.2">
      <c r="A933" s="278" t="s">
        <v>49</v>
      </c>
      <c r="B933" s="279"/>
      <c r="C933" s="243" t="s">
        <v>252</v>
      </c>
      <c r="D933" s="243" t="s">
        <v>238</v>
      </c>
      <c r="E933" s="249" t="s">
        <v>1377</v>
      </c>
      <c r="F933" s="249" t="s">
        <v>116</v>
      </c>
      <c r="G933" s="245">
        <v>500000</v>
      </c>
      <c r="H933" s="246">
        <v>500000</v>
      </c>
      <c r="I933" s="247">
        <v>0</v>
      </c>
      <c r="J933" s="247">
        <v>0</v>
      </c>
      <c r="K933" s="247">
        <v>0</v>
      </c>
      <c r="L933" s="247">
        <v>0</v>
      </c>
      <c r="M933" s="247">
        <v>0</v>
      </c>
      <c r="N933" s="247">
        <v>0</v>
      </c>
      <c r="O933" s="248">
        <v>0</v>
      </c>
    </row>
    <row r="934" spans="1:15" ht="23.25" customHeight="1" x14ac:dyDescent="0.2">
      <c r="A934" s="278" t="s">
        <v>493</v>
      </c>
      <c r="B934" s="279"/>
      <c r="C934" s="243" t="s">
        <v>252</v>
      </c>
      <c r="D934" s="243" t="s">
        <v>238</v>
      </c>
      <c r="E934" s="249" t="s">
        <v>494</v>
      </c>
      <c r="F934" s="250"/>
      <c r="G934" s="245">
        <v>92905120</v>
      </c>
      <c r="H934" s="246">
        <v>92905120</v>
      </c>
      <c r="I934" s="247">
        <v>0</v>
      </c>
      <c r="J934" s="247">
        <v>86181220</v>
      </c>
      <c r="K934" s="247">
        <v>86181220</v>
      </c>
      <c r="L934" s="247">
        <v>0</v>
      </c>
      <c r="M934" s="247">
        <v>86181220</v>
      </c>
      <c r="N934" s="247">
        <v>86181220</v>
      </c>
      <c r="O934" s="248">
        <v>0</v>
      </c>
    </row>
    <row r="935" spans="1:15" ht="23.25" customHeight="1" x14ac:dyDescent="0.2">
      <c r="A935" s="278" t="s">
        <v>85</v>
      </c>
      <c r="B935" s="279"/>
      <c r="C935" s="243" t="s">
        <v>252</v>
      </c>
      <c r="D935" s="243" t="s">
        <v>238</v>
      </c>
      <c r="E935" s="249" t="s">
        <v>494</v>
      </c>
      <c r="F935" s="249" t="s">
        <v>84</v>
      </c>
      <c r="G935" s="245">
        <v>92905120</v>
      </c>
      <c r="H935" s="246">
        <v>92905120</v>
      </c>
      <c r="I935" s="247">
        <v>0</v>
      </c>
      <c r="J935" s="247">
        <v>86181220</v>
      </c>
      <c r="K935" s="247">
        <v>86181220</v>
      </c>
      <c r="L935" s="247">
        <v>0</v>
      </c>
      <c r="M935" s="247">
        <v>86181220</v>
      </c>
      <c r="N935" s="247">
        <v>86181220</v>
      </c>
      <c r="O935" s="248">
        <v>0</v>
      </c>
    </row>
    <row r="936" spans="1:15" ht="15" customHeight="1" x14ac:dyDescent="0.2">
      <c r="A936" s="278" t="s">
        <v>49</v>
      </c>
      <c r="B936" s="279"/>
      <c r="C936" s="243" t="s">
        <v>252</v>
      </c>
      <c r="D936" s="243" t="s">
        <v>238</v>
      </c>
      <c r="E936" s="249" t="s">
        <v>494</v>
      </c>
      <c r="F936" s="249" t="s">
        <v>116</v>
      </c>
      <c r="G936" s="245">
        <v>92905120</v>
      </c>
      <c r="H936" s="246">
        <v>92905120</v>
      </c>
      <c r="I936" s="247">
        <v>0</v>
      </c>
      <c r="J936" s="247">
        <v>86181220</v>
      </c>
      <c r="K936" s="247">
        <v>86181220</v>
      </c>
      <c r="L936" s="247">
        <v>0</v>
      </c>
      <c r="M936" s="247">
        <v>86181220</v>
      </c>
      <c r="N936" s="247">
        <v>86181220</v>
      </c>
      <c r="O936" s="248">
        <v>0</v>
      </c>
    </row>
    <row r="937" spans="1:15" ht="34.5" customHeight="1" x14ac:dyDescent="0.2">
      <c r="A937" s="278" t="s">
        <v>876</v>
      </c>
      <c r="B937" s="279"/>
      <c r="C937" s="243" t="s">
        <v>252</v>
      </c>
      <c r="D937" s="243" t="s">
        <v>238</v>
      </c>
      <c r="E937" s="249" t="s">
        <v>745</v>
      </c>
      <c r="F937" s="250"/>
      <c r="G937" s="245">
        <v>1275986.7</v>
      </c>
      <c r="H937" s="246">
        <v>1275986.7</v>
      </c>
      <c r="I937" s="247">
        <v>0</v>
      </c>
      <c r="J937" s="247">
        <v>1303108.3999999999</v>
      </c>
      <c r="K937" s="247">
        <v>1303108.3999999999</v>
      </c>
      <c r="L937" s="247">
        <v>0</v>
      </c>
      <c r="M937" s="247">
        <v>1288363.6000000001</v>
      </c>
      <c r="N937" s="247">
        <v>1288363.6000000001</v>
      </c>
      <c r="O937" s="248">
        <v>0</v>
      </c>
    </row>
    <row r="938" spans="1:15" ht="23.25" customHeight="1" x14ac:dyDescent="0.2">
      <c r="A938" s="278" t="s">
        <v>85</v>
      </c>
      <c r="B938" s="279"/>
      <c r="C938" s="243" t="s">
        <v>252</v>
      </c>
      <c r="D938" s="243" t="s">
        <v>238</v>
      </c>
      <c r="E938" s="249" t="s">
        <v>745</v>
      </c>
      <c r="F938" s="249" t="s">
        <v>84</v>
      </c>
      <c r="G938" s="245">
        <v>1275986.7</v>
      </c>
      <c r="H938" s="246">
        <v>1275986.7</v>
      </c>
      <c r="I938" s="247">
        <v>0</v>
      </c>
      <c r="J938" s="247">
        <v>1303108.3999999999</v>
      </c>
      <c r="K938" s="247">
        <v>1303108.3999999999</v>
      </c>
      <c r="L938" s="247">
        <v>0</v>
      </c>
      <c r="M938" s="247">
        <v>1288363.6000000001</v>
      </c>
      <c r="N938" s="247">
        <v>1288363.6000000001</v>
      </c>
      <c r="O938" s="248">
        <v>0</v>
      </c>
    </row>
    <row r="939" spans="1:15" ht="15" customHeight="1" x14ac:dyDescent="0.2">
      <c r="A939" s="278" t="s">
        <v>49</v>
      </c>
      <c r="B939" s="279"/>
      <c r="C939" s="243" t="s">
        <v>252</v>
      </c>
      <c r="D939" s="243" t="s">
        <v>238</v>
      </c>
      <c r="E939" s="249" t="s">
        <v>745</v>
      </c>
      <c r="F939" s="249" t="s">
        <v>116</v>
      </c>
      <c r="G939" s="245">
        <v>1275986.7</v>
      </c>
      <c r="H939" s="246">
        <v>1275986.7</v>
      </c>
      <c r="I939" s="247">
        <v>0</v>
      </c>
      <c r="J939" s="247">
        <v>1303108.3999999999</v>
      </c>
      <c r="K939" s="247">
        <v>1303108.3999999999</v>
      </c>
      <c r="L939" s="247">
        <v>0</v>
      </c>
      <c r="M939" s="247">
        <v>1288363.6000000001</v>
      </c>
      <c r="N939" s="247">
        <v>1288363.6000000001</v>
      </c>
      <c r="O939" s="248">
        <v>0</v>
      </c>
    </row>
    <row r="940" spans="1:15" ht="34.5" customHeight="1" x14ac:dyDescent="0.2">
      <c r="A940" s="278" t="s">
        <v>1374</v>
      </c>
      <c r="B940" s="279"/>
      <c r="C940" s="243" t="s">
        <v>252</v>
      </c>
      <c r="D940" s="243" t="s">
        <v>238</v>
      </c>
      <c r="E940" s="249" t="s">
        <v>1391</v>
      </c>
      <c r="F940" s="250"/>
      <c r="G940" s="245">
        <v>5985400</v>
      </c>
      <c r="H940" s="246">
        <v>5985400</v>
      </c>
      <c r="I940" s="247">
        <v>0</v>
      </c>
      <c r="J940" s="247">
        <v>0</v>
      </c>
      <c r="K940" s="247">
        <v>0</v>
      </c>
      <c r="L940" s="247">
        <v>0</v>
      </c>
      <c r="M940" s="247">
        <v>0</v>
      </c>
      <c r="N940" s="247">
        <v>0</v>
      </c>
      <c r="O940" s="248">
        <v>0</v>
      </c>
    </row>
    <row r="941" spans="1:15" ht="23.25" customHeight="1" x14ac:dyDescent="0.2">
      <c r="A941" s="278" t="s">
        <v>85</v>
      </c>
      <c r="B941" s="279"/>
      <c r="C941" s="243" t="s">
        <v>252</v>
      </c>
      <c r="D941" s="243" t="s">
        <v>238</v>
      </c>
      <c r="E941" s="249" t="s">
        <v>1391</v>
      </c>
      <c r="F941" s="249" t="s">
        <v>84</v>
      </c>
      <c r="G941" s="245">
        <v>5985400</v>
      </c>
      <c r="H941" s="246">
        <v>5985400</v>
      </c>
      <c r="I941" s="247">
        <v>0</v>
      </c>
      <c r="J941" s="247">
        <v>0</v>
      </c>
      <c r="K941" s="247">
        <v>0</v>
      </c>
      <c r="L941" s="247">
        <v>0</v>
      </c>
      <c r="M941" s="247">
        <v>0</v>
      </c>
      <c r="N941" s="247">
        <v>0</v>
      </c>
      <c r="O941" s="248">
        <v>0</v>
      </c>
    </row>
    <row r="942" spans="1:15" ht="15" customHeight="1" x14ac:dyDescent="0.2">
      <c r="A942" s="278" t="s">
        <v>49</v>
      </c>
      <c r="B942" s="279"/>
      <c r="C942" s="243" t="s">
        <v>252</v>
      </c>
      <c r="D942" s="243" t="s">
        <v>238</v>
      </c>
      <c r="E942" s="249" t="s">
        <v>1391</v>
      </c>
      <c r="F942" s="249" t="s">
        <v>116</v>
      </c>
      <c r="G942" s="245">
        <v>5985400</v>
      </c>
      <c r="H942" s="246">
        <v>5985400</v>
      </c>
      <c r="I942" s="247">
        <v>0</v>
      </c>
      <c r="J942" s="247">
        <v>0</v>
      </c>
      <c r="K942" s="247">
        <v>0</v>
      </c>
      <c r="L942" s="247">
        <v>0</v>
      </c>
      <c r="M942" s="247">
        <v>0</v>
      </c>
      <c r="N942" s="247">
        <v>0</v>
      </c>
      <c r="O942" s="248">
        <v>0</v>
      </c>
    </row>
    <row r="943" spans="1:15" ht="15" customHeight="1" x14ac:dyDescent="0.2">
      <c r="A943" s="278" t="s">
        <v>1128</v>
      </c>
      <c r="B943" s="279"/>
      <c r="C943" s="243" t="s">
        <v>252</v>
      </c>
      <c r="D943" s="243" t="s">
        <v>238</v>
      </c>
      <c r="E943" s="249" t="s">
        <v>1129</v>
      </c>
      <c r="F943" s="250"/>
      <c r="G943" s="245">
        <v>0</v>
      </c>
      <c r="H943" s="246">
        <v>0</v>
      </c>
      <c r="I943" s="247">
        <v>0</v>
      </c>
      <c r="J943" s="247">
        <v>0</v>
      </c>
      <c r="K943" s="247">
        <v>0</v>
      </c>
      <c r="L943" s="247">
        <v>0</v>
      </c>
      <c r="M943" s="247">
        <v>20000000</v>
      </c>
      <c r="N943" s="247">
        <v>20000000</v>
      </c>
      <c r="O943" s="248">
        <v>0</v>
      </c>
    </row>
    <row r="944" spans="1:15" ht="23.25" customHeight="1" x14ac:dyDescent="0.2">
      <c r="A944" s="278" t="s">
        <v>85</v>
      </c>
      <c r="B944" s="279"/>
      <c r="C944" s="243" t="s">
        <v>252</v>
      </c>
      <c r="D944" s="243" t="s">
        <v>238</v>
      </c>
      <c r="E944" s="249" t="s">
        <v>1129</v>
      </c>
      <c r="F944" s="249" t="s">
        <v>84</v>
      </c>
      <c r="G944" s="245">
        <v>0</v>
      </c>
      <c r="H944" s="246">
        <v>0</v>
      </c>
      <c r="I944" s="247">
        <v>0</v>
      </c>
      <c r="J944" s="247">
        <v>0</v>
      </c>
      <c r="K944" s="247">
        <v>0</v>
      </c>
      <c r="L944" s="247">
        <v>0</v>
      </c>
      <c r="M944" s="247">
        <v>20000000</v>
      </c>
      <c r="N944" s="247">
        <v>20000000</v>
      </c>
      <c r="O944" s="248">
        <v>0</v>
      </c>
    </row>
    <row r="945" spans="1:15" ht="15" customHeight="1" x14ac:dyDescent="0.2">
      <c r="A945" s="278" t="s">
        <v>49</v>
      </c>
      <c r="B945" s="279"/>
      <c r="C945" s="243" t="s">
        <v>252</v>
      </c>
      <c r="D945" s="243" t="s">
        <v>238</v>
      </c>
      <c r="E945" s="249" t="s">
        <v>1129</v>
      </c>
      <c r="F945" s="249" t="s">
        <v>116</v>
      </c>
      <c r="G945" s="245">
        <v>0</v>
      </c>
      <c r="H945" s="246">
        <v>0</v>
      </c>
      <c r="I945" s="247">
        <v>0</v>
      </c>
      <c r="J945" s="247">
        <v>0</v>
      </c>
      <c r="K945" s="247">
        <v>0</v>
      </c>
      <c r="L945" s="247">
        <v>0</v>
      </c>
      <c r="M945" s="247">
        <v>20000000</v>
      </c>
      <c r="N945" s="247">
        <v>20000000</v>
      </c>
      <c r="O945" s="248">
        <v>0</v>
      </c>
    </row>
    <row r="946" spans="1:15" ht="34.5" customHeight="1" x14ac:dyDescent="0.2">
      <c r="A946" s="278" t="s">
        <v>1378</v>
      </c>
      <c r="B946" s="279"/>
      <c r="C946" s="243" t="s">
        <v>252</v>
      </c>
      <c r="D946" s="243" t="s">
        <v>238</v>
      </c>
      <c r="E946" s="249" t="s">
        <v>1379</v>
      </c>
      <c r="F946" s="250"/>
      <c r="G946" s="245">
        <v>350000</v>
      </c>
      <c r="H946" s="246">
        <v>350000</v>
      </c>
      <c r="I946" s="247">
        <v>0</v>
      </c>
      <c r="J946" s="247">
        <v>0</v>
      </c>
      <c r="K946" s="247">
        <v>0</v>
      </c>
      <c r="L946" s="247">
        <v>0</v>
      </c>
      <c r="M946" s="247">
        <v>0</v>
      </c>
      <c r="N946" s="247">
        <v>0</v>
      </c>
      <c r="O946" s="248">
        <v>0</v>
      </c>
    </row>
    <row r="947" spans="1:15" ht="15" customHeight="1" x14ac:dyDescent="0.2">
      <c r="A947" s="278" t="s">
        <v>1266</v>
      </c>
      <c r="B947" s="279"/>
      <c r="C947" s="243" t="s">
        <v>252</v>
      </c>
      <c r="D947" s="243" t="s">
        <v>238</v>
      </c>
      <c r="E947" s="249" t="s">
        <v>1380</v>
      </c>
      <c r="F947" s="250"/>
      <c r="G947" s="245">
        <v>350000</v>
      </c>
      <c r="H947" s="246">
        <v>350000</v>
      </c>
      <c r="I947" s="247">
        <v>0</v>
      </c>
      <c r="J947" s="247">
        <v>0</v>
      </c>
      <c r="K947" s="247">
        <v>0</v>
      </c>
      <c r="L947" s="247">
        <v>0</v>
      </c>
      <c r="M947" s="247">
        <v>0</v>
      </c>
      <c r="N947" s="247">
        <v>0</v>
      </c>
      <c r="O947" s="248">
        <v>0</v>
      </c>
    </row>
    <row r="948" spans="1:15" ht="23.25" customHeight="1" x14ac:dyDescent="0.2">
      <c r="A948" s="278" t="s">
        <v>85</v>
      </c>
      <c r="B948" s="279"/>
      <c r="C948" s="243" t="s">
        <v>252</v>
      </c>
      <c r="D948" s="243" t="s">
        <v>238</v>
      </c>
      <c r="E948" s="249" t="s">
        <v>1380</v>
      </c>
      <c r="F948" s="249" t="s">
        <v>84</v>
      </c>
      <c r="G948" s="245">
        <v>350000</v>
      </c>
      <c r="H948" s="246">
        <v>350000</v>
      </c>
      <c r="I948" s="247">
        <v>0</v>
      </c>
      <c r="J948" s="247">
        <v>0</v>
      </c>
      <c r="K948" s="247">
        <v>0</v>
      </c>
      <c r="L948" s="247">
        <v>0</v>
      </c>
      <c r="M948" s="247">
        <v>0</v>
      </c>
      <c r="N948" s="247">
        <v>0</v>
      </c>
      <c r="O948" s="248">
        <v>0</v>
      </c>
    </row>
    <row r="949" spans="1:15" ht="15" customHeight="1" x14ac:dyDescent="0.2">
      <c r="A949" s="278" t="s">
        <v>49</v>
      </c>
      <c r="B949" s="279"/>
      <c r="C949" s="243" t="s">
        <v>252</v>
      </c>
      <c r="D949" s="243" t="s">
        <v>238</v>
      </c>
      <c r="E949" s="249" t="s">
        <v>1380</v>
      </c>
      <c r="F949" s="249" t="s">
        <v>116</v>
      </c>
      <c r="G949" s="245">
        <v>350000</v>
      </c>
      <c r="H949" s="246">
        <v>350000</v>
      </c>
      <c r="I949" s="247">
        <v>0</v>
      </c>
      <c r="J949" s="247">
        <v>0</v>
      </c>
      <c r="K949" s="247">
        <v>0</v>
      </c>
      <c r="L949" s="247">
        <v>0</v>
      </c>
      <c r="M949" s="247">
        <v>0</v>
      </c>
      <c r="N949" s="247">
        <v>0</v>
      </c>
      <c r="O949" s="248">
        <v>0</v>
      </c>
    </row>
    <row r="950" spans="1:15" ht="34.5" customHeight="1" x14ac:dyDescent="0.2">
      <c r="A950" s="278" t="s">
        <v>877</v>
      </c>
      <c r="B950" s="279"/>
      <c r="C950" s="243" t="s">
        <v>252</v>
      </c>
      <c r="D950" s="243" t="s">
        <v>238</v>
      </c>
      <c r="E950" s="249" t="s">
        <v>537</v>
      </c>
      <c r="F950" s="249"/>
      <c r="G950" s="245">
        <v>642475455</v>
      </c>
      <c r="H950" s="246">
        <v>642475455</v>
      </c>
      <c r="I950" s="247">
        <v>0</v>
      </c>
      <c r="J950" s="247">
        <v>521385600</v>
      </c>
      <c r="K950" s="247">
        <v>521385600</v>
      </c>
      <c r="L950" s="247">
        <v>0</v>
      </c>
      <c r="M950" s="247">
        <v>521385600</v>
      </c>
      <c r="N950" s="247">
        <v>521385600</v>
      </c>
      <c r="O950" s="248">
        <v>0</v>
      </c>
    </row>
    <row r="951" spans="1:15" ht="23.25" customHeight="1" x14ac:dyDescent="0.2">
      <c r="A951" s="278" t="s">
        <v>547</v>
      </c>
      <c r="B951" s="279"/>
      <c r="C951" s="243" t="s">
        <v>252</v>
      </c>
      <c r="D951" s="243" t="s">
        <v>238</v>
      </c>
      <c r="E951" s="249" t="s">
        <v>878</v>
      </c>
      <c r="F951" s="250"/>
      <c r="G951" s="245">
        <v>433679152</v>
      </c>
      <c r="H951" s="246">
        <v>433679152</v>
      </c>
      <c r="I951" s="247">
        <v>0</v>
      </c>
      <c r="J951" s="247">
        <v>367364740</v>
      </c>
      <c r="K951" s="247">
        <v>367364740</v>
      </c>
      <c r="L951" s="247">
        <v>0</v>
      </c>
      <c r="M951" s="247">
        <v>367364740</v>
      </c>
      <c r="N951" s="247">
        <v>367364740</v>
      </c>
      <c r="O951" s="248">
        <v>0</v>
      </c>
    </row>
    <row r="952" spans="1:15" ht="15" customHeight="1" x14ac:dyDescent="0.2">
      <c r="A952" s="278" t="s">
        <v>499</v>
      </c>
      <c r="B952" s="279"/>
      <c r="C952" s="243" t="s">
        <v>252</v>
      </c>
      <c r="D952" s="243" t="s">
        <v>238</v>
      </c>
      <c r="E952" s="249" t="s">
        <v>879</v>
      </c>
      <c r="F952" s="250"/>
      <c r="G952" s="245">
        <v>38299373.539999999</v>
      </c>
      <c r="H952" s="246">
        <v>38299373.539999999</v>
      </c>
      <c r="I952" s="247">
        <v>0</v>
      </c>
      <c r="J952" s="247">
        <v>12300000</v>
      </c>
      <c r="K952" s="247">
        <v>12300000</v>
      </c>
      <c r="L952" s="247">
        <v>0</v>
      </c>
      <c r="M952" s="247">
        <v>12300000</v>
      </c>
      <c r="N952" s="247">
        <v>12300000</v>
      </c>
      <c r="O952" s="248">
        <v>0</v>
      </c>
    </row>
    <row r="953" spans="1:15" ht="23.25" customHeight="1" x14ac:dyDescent="0.2">
      <c r="A953" s="278" t="s">
        <v>85</v>
      </c>
      <c r="B953" s="279"/>
      <c r="C953" s="243" t="s">
        <v>252</v>
      </c>
      <c r="D953" s="243" t="s">
        <v>238</v>
      </c>
      <c r="E953" s="249" t="s">
        <v>879</v>
      </c>
      <c r="F953" s="249" t="s">
        <v>84</v>
      </c>
      <c r="G953" s="245">
        <v>38299373.539999999</v>
      </c>
      <c r="H953" s="246">
        <v>38299373.539999999</v>
      </c>
      <c r="I953" s="247">
        <v>0</v>
      </c>
      <c r="J953" s="247">
        <v>12300000</v>
      </c>
      <c r="K953" s="247">
        <v>12300000</v>
      </c>
      <c r="L953" s="247">
        <v>0</v>
      </c>
      <c r="M953" s="247">
        <v>12300000</v>
      </c>
      <c r="N953" s="247">
        <v>12300000</v>
      </c>
      <c r="O953" s="248">
        <v>0</v>
      </c>
    </row>
    <row r="954" spans="1:15" ht="15" customHeight="1" x14ac:dyDescent="0.2">
      <c r="A954" s="278" t="s">
        <v>49</v>
      </c>
      <c r="B954" s="279"/>
      <c r="C954" s="243" t="s">
        <v>252</v>
      </c>
      <c r="D954" s="243" t="s">
        <v>238</v>
      </c>
      <c r="E954" s="249" t="s">
        <v>879</v>
      </c>
      <c r="F954" s="249" t="s">
        <v>116</v>
      </c>
      <c r="G954" s="245">
        <v>38299373.539999999</v>
      </c>
      <c r="H954" s="246">
        <v>38299373.539999999</v>
      </c>
      <c r="I954" s="247">
        <v>0</v>
      </c>
      <c r="J954" s="247">
        <v>8569200</v>
      </c>
      <c r="K954" s="247">
        <v>8569200</v>
      </c>
      <c r="L954" s="247">
        <v>0</v>
      </c>
      <c r="M954" s="247">
        <v>12300000</v>
      </c>
      <c r="N954" s="247">
        <v>12300000</v>
      </c>
      <c r="O954" s="248">
        <v>0</v>
      </c>
    </row>
    <row r="955" spans="1:15" ht="15" customHeight="1" x14ac:dyDescent="0.2">
      <c r="A955" s="278" t="s">
        <v>228</v>
      </c>
      <c r="B955" s="279"/>
      <c r="C955" s="243" t="s">
        <v>252</v>
      </c>
      <c r="D955" s="243" t="s">
        <v>238</v>
      </c>
      <c r="E955" s="249" t="s">
        <v>879</v>
      </c>
      <c r="F955" s="249" t="s">
        <v>229</v>
      </c>
      <c r="G955" s="245">
        <v>0</v>
      </c>
      <c r="H955" s="246">
        <v>0</v>
      </c>
      <c r="I955" s="247">
        <v>0</v>
      </c>
      <c r="J955" s="247">
        <v>3730800</v>
      </c>
      <c r="K955" s="247">
        <v>3730800</v>
      </c>
      <c r="L955" s="247">
        <v>0</v>
      </c>
      <c r="M955" s="247">
        <v>0</v>
      </c>
      <c r="N955" s="247">
        <v>0</v>
      </c>
      <c r="O955" s="248">
        <v>0</v>
      </c>
    </row>
    <row r="956" spans="1:15" ht="34.5" customHeight="1" x14ac:dyDescent="0.2">
      <c r="A956" s="278" t="s">
        <v>495</v>
      </c>
      <c r="B956" s="279"/>
      <c r="C956" s="243" t="s">
        <v>252</v>
      </c>
      <c r="D956" s="243" t="s">
        <v>238</v>
      </c>
      <c r="E956" s="249" t="s">
        <v>880</v>
      </c>
      <c r="F956" s="250"/>
      <c r="G956" s="245">
        <v>395379778.45999998</v>
      </c>
      <c r="H956" s="246">
        <v>395379778.45999998</v>
      </c>
      <c r="I956" s="247">
        <v>0</v>
      </c>
      <c r="J956" s="247">
        <v>355064740</v>
      </c>
      <c r="K956" s="247">
        <v>355064740</v>
      </c>
      <c r="L956" s="247">
        <v>0</v>
      </c>
      <c r="M956" s="247">
        <v>355064740</v>
      </c>
      <c r="N956" s="247">
        <v>355064740</v>
      </c>
      <c r="O956" s="248">
        <v>0</v>
      </c>
    </row>
    <row r="957" spans="1:15" ht="23.25" customHeight="1" x14ac:dyDescent="0.2">
      <c r="A957" s="278" t="s">
        <v>85</v>
      </c>
      <c r="B957" s="279"/>
      <c r="C957" s="243" t="s">
        <v>252</v>
      </c>
      <c r="D957" s="243" t="s">
        <v>238</v>
      </c>
      <c r="E957" s="249" t="s">
        <v>880</v>
      </c>
      <c r="F957" s="249" t="s">
        <v>84</v>
      </c>
      <c r="G957" s="245">
        <v>395379778.45999998</v>
      </c>
      <c r="H957" s="246">
        <v>395379778.45999998</v>
      </c>
      <c r="I957" s="247">
        <v>0</v>
      </c>
      <c r="J957" s="247">
        <v>355064740</v>
      </c>
      <c r="K957" s="247">
        <v>355064740</v>
      </c>
      <c r="L957" s="247">
        <v>0</v>
      </c>
      <c r="M957" s="247">
        <v>355064740</v>
      </c>
      <c r="N957" s="247">
        <v>355064740</v>
      </c>
      <c r="O957" s="248">
        <v>0</v>
      </c>
    </row>
    <row r="958" spans="1:15" ht="15" customHeight="1" x14ac:dyDescent="0.2">
      <c r="A958" s="278" t="s">
        <v>49</v>
      </c>
      <c r="B958" s="279"/>
      <c r="C958" s="243" t="s">
        <v>252</v>
      </c>
      <c r="D958" s="243" t="s">
        <v>238</v>
      </c>
      <c r="E958" s="249" t="s">
        <v>880</v>
      </c>
      <c r="F958" s="249" t="s">
        <v>116</v>
      </c>
      <c r="G958" s="245">
        <v>395379778.45999998</v>
      </c>
      <c r="H958" s="246">
        <v>395379778.45999998</v>
      </c>
      <c r="I958" s="247">
        <v>0</v>
      </c>
      <c r="J958" s="247">
        <v>355064740</v>
      </c>
      <c r="K958" s="247">
        <v>355064740</v>
      </c>
      <c r="L958" s="247">
        <v>0</v>
      </c>
      <c r="M958" s="247">
        <v>355064740</v>
      </c>
      <c r="N958" s="247">
        <v>355064740</v>
      </c>
      <c r="O958" s="248">
        <v>0</v>
      </c>
    </row>
    <row r="959" spans="1:15" ht="45.75" customHeight="1" x14ac:dyDescent="0.2">
      <c r="A959" s="278" t="s">
        <v>1256</v>
      </c>
      <c r="B959" s="279"/>
      <c r="C959" s="243" t="s">
        <v>252</v>
      </c>
      <c r="D959" s="243" t="s">
        <v>238</v>
      </c>
      <c r="E959" s="249" t="s">
        <v>1257</v>
      </c>
      <c r="F959" s="250"/>
      <c r="G959" s="245">
        <v>24218000</v>
      </c>
      <c r="H959" s="246">
        <v>24218000</v>
      </c>
      <c r="I959" s="247">
        <v>0</v>
      </c>
      <c r="J959" s="247">
        <v>0</v>
      </c>
      <c r="K959" s="247">
        <v>0</v>
      </c>
      <c r="L959" s="247">
        <v>0</v>
      </c>
      <c r="M959" s="247">
        <v>0</v>
      </c>
      <c r="N959" s="247">
        <v>0</v>
      </c>
      <c r="O959" s="248">
        <v>0</v>
      </c>
    </row>
    <row r="960" spans="1:15" ht="15" customHeight="1" x14ac:dyDescent="0.2">
      <c r="A960" s="278" t="s">
        <v>1266</v>
      </c>
      <c r="B960" s="279"/>
      <c r="C960" s="243" t="s">
        <v>252</v>
      </c>
      <c r="D960" s="243" t="s">
        <v>238</v>
      </c>
      <c r="E960" s="249" t="s">
        <v>1267</v>
      </c>
      <c r="F960" s="250"/>
      <c r="G960" s="245">
        <v>18658000</v>
      </c>
      <c r="H960" s="246">
        <v>18658000</v>
      </c>
      <c r="I960" s="247">
        <v>0</v>
      </c>
      <c r="J960" s="247">
        <v>0</v>
      </c>
      <c r="K960" s="247">
        <v>0</v>
      </c>
      <c r="L960" s="247">
        <v>0</v>
      </c>
      <c r="M960" s="247">
        <v>0</v>
      </c>
      <c r="N960" s="247">
        <v>0</v>
      </c>
      <c r="O960" s="248">
        <v>0</v>
      </c>
    </row>
    <row r="961" spans="1:15" ht="23.25" customHeight="1" x14ac:dyDescent="0.2">
      <c r="A961" s="278" t="s">
        <v>85</v>
      </c>
      <c r="B961" s="279"/>
      <c r="C961" s="243" t="s">
        <v>252</v>
      </c>
      <c r="D961" s="243" t="s">
        <v>238</v>
      </c>
      <c r="E961" s="249" t="s">
        <v>1267</v>
      </c>
      <c r="F961" s="249" t="s">
        <v>84</v>
      </c>
      <c r="G961" s="245">
        <v>18658000</v>
      </c>
      <c r="H961" s="246">
        <v>18658000</v>
      </c>
      <c r="I961" s="247">
        <v>0</v>
      </c>
      <c r="J961" s="247">
        <v>0</v>
      </c>
      <c r="K961" s="247">
        <v>0</v>
      </c>
      <c r="L961" s="247">
        <v>0</v>
      </c>
      <c r="M961" s="247">
        <v>0</v>
      </c>
      <c r="N961" s="247">
        <v>0</v>
      </c>
      <c r="O961" s="248">
        <v>0</v>
      </c>
    </row>
    <row r="962" spans="1:15" ht="15" customHeight="1" x14ac:dyDescent="0.2">
      <c r="A962" s="278" t="s">
        <v>49</v>
      </c>
      <c r="B962" s="279"/>
      <c r="C962" s="243" t="s">
        <v>252</v>
      </c>
      <c r="D962" s="243" t="s">
        <v>238</v>
      </c>
      <c r="E962" s="249" t="s">
        <v>1267</v>
      </c>
      <c r="F962" s="249" t="s">
        <v>116</v>
      </c>
      <c r="G962" s="245">
        <v>18658000</v>
      </c>
      <c r="H962" s="246">
        <v>18658000</v>
      </c>
      <c r="I962" s="247">
        <v>0</v>
      </c>
      <c r="J962" s="247">
        <v>0</v>
      </c>
      <c r="K962" s="247">
        <v>0</v>
      </c>
      <c r="L962" s="247">
        <v>0</v>
      </c>
      <c r="M962" s="247">
        <v>0</v>
      </c>
      <c r="N962" s="247">
        <v>0</v>
      </c>
      <c r="O962" s="248">
        <v>0</v>
      </c>
    </row>
    <row r="963" spans="1:15" ht="23.25" customHeight="1" x14ac:dyDescent="0.2">
      <c r="A963" s="278" t="s">
        <v>1258</v>
      </c>
      <c r="B963" s="279"/>
      <c r="C963" s="243" t="s">
        <v>252</v>
      </c>
      <c r="D963" s="243" t="s">
        <v>238</v>
      </c>
      <c r="E963" s="249" t="s">
        <v>1259</v>
      </c>
      <c r="F963" s="250"/>
      <c r="G963" s="245">
        <v>5560000</v>
      </c>
      <c r="H963" s="246">
        <v>5560000</v>
      </c>
      <c r="I963" s="247">
        <v>0</v>
      </c>
      <c r="J963" s="247">
        <v>0</v>
      </c>
      <c r="K963" s="247">
        <v>0</v>
      </c>
      <c r="L963" s="247">
        <v>0</v>
      </c>
      <c r="M963" s="247">
        <v>0</v>
      </c>
      <c r="N963" s="247">
        <v>0</v>
      </c>
      <c r="O963" s="248">
        <v>0</v>
      </c>
    </row>
    <row r="964" spans="1:15" ht="23.25" customHeight="1" x14ac:dyDescent="0.2">
      <c r="A964" s="278" t="s">
        <v>85</v>
      </c>
      <c r="B964" s="279"/>
      <c r="C964" s="243" t="s">
        <v>252</v>
      </c>
      <c r="D964" s="243" t="s">
        <v>238</v>
      </c>
      <c r="E964" s="249" t="s">
        <v>1259</v>
      </c>
      <c r="F964" s="249" t="s">
        <v>84</v>
      </c>
      <c r="G964" s="245">
        <v>5560000</v>
      </c>
      <c r="H964" s="246">
        <v>5560000</v>
      </c>
      <c r="I964" s="247">
        <v>0</v>
      </c>
      <c r="J964" s="247">
        <v>0</v>
      </c>
      <c r="K964" s="247">
        <v>0</v>
      </c>
      <c r="L964" s="247">
        <v>0</v>
      </c>
      <c r="M964" s="247">
        <v>0</v>
      </c>
      <c r="N964" s="247">
        <v>0</v>
      </c>
      <c r="O964" s="248">
        <v>0</v>
      </c>
    </row>
    <row r="965" spans="1:15" ht="15" customHeight="1" x14ac:dyDescent="0.2">
      <c r="A965" s="278" t="s">
        <v>49</v>
      </c>
      <c r="B965" s="279"/>
      <c r="C965" s="243" t="s">
        <v>252</v>
      </c>
      <c r="D965" s="243" t="s">
        <v>238</v>
      </c>
      <c r="E965" s="249" t="s">
        <v>1259</v>
      </c>
      <c r="F965" s="249" t="s">
        <v>116</v>
      </c>
      <c r="G965" s="245">
        <v>5560000</v>
      </c>
      <c r="H965" s="246">
        <v>5560000</v>
      </c>
      <c r="I965" s="247">
        <v>0</v>
      </c>
      <c r="J965" s="247">
        <v>0</v>
      </c>
      <c r="K965" s="247">
        <v>0</v>
      </c>
      <c r="L965" s="247">
        <v>0</v>
      </c>
      <c r="M965" s="247">
        <v>0</v>
      </c>
      <c r="N965" s="247">
        <v>0</v>
      </c>
      <c r="O965" s="248">
        <v>0</v>
      </c>
    </row>
    <row r="966" spans="1:15" ht="34.5" customHeight="1" x14ac:dyDescent="0.2">
      <c r="A966" s="278" t="s">
        <v>1192</v>
      </c>
      <c r="B966" s="279"/>
      <c r="C966" s="243" t="s">
        <v>252</v>
      </c>
      <c r="D966" s="243" t="s">
        <v>238</v>
      </c>
      <c r="E966" s="249" t="s">
        <v>881</v>
      </c>
      <c r="F966" s="250"/>
      <c r="G966" s="245">
        <v>165504003</v>
      </c>
      <c r="H966" s="246">
        <v>165504003</v>
      </c>
      <c r="I966" s="247">
        <v>0</v>
      </c>
      <c r="J966" s="247">
        <v>154020860</v>
      </c>
      <c r="K966" s="247">
        <v>154020860</v>
      </c>
      <c r="L966" s="247">
        <v>0</v>
      </c>
      <c r="M966" s="247">
        <v>154020860</v>
      </c>
      <c r="N966" s="247">
        <v>154020860</v>
      </c>
      <c r="O966" s="248">
        <v>0</v>
      </c>
    </row>
    <row r="967" spans="1:15" ht="23.25" customHeight="1" x14ac:dyDescent="0.2">
      <c r="A967" s="278" t="s">
        <v>1193</v>
      </c>
      <c r="B967" s="279"/>
      <c r="C967" s="243" t="s">
        <v>252</v>
      </c>
      <c r="D967" s="243" t="s">
        <v>238</v>
      </c>
      <c r="E967" s="249" t="s">
        <v>1034</v>
      </c>
      <c r="F967" s="250"/>
      <c r="G967" s="245">
        <v>4862200</v>
      </c>
      <c r="H967" s="246">
        <v>4862200</v>
      </c>
      <c r="I967" s="247">
        <v>0</v>
      </c>
      <c r="J967" s="247">
        <v>0</v>
      </c>
      <c r="K967" s="247">
        <v>0</v>
      </c>
      <c r="L967" s="247">
        <v>0</v>
      </c>
      <c r="M967" s="247">
        <v>0</v>
      </c>
      <c r="N967" s="247">
        <v>0</v>
      </c>
      <c r="O967" s="248">
        <v>0</v>
      </c>
    </row>
    <row r="968" spans="1:15" ht="23.25" customHeight="1" x14ac:dyDescent="0.2">
      <c r="A968" s="278" t="s">
        <v>85</v>
      </c>
      <c r="B968" s="279"/>
      <c r="C968" s="243" t="s">
        <v>252</v>
      </c>
      <c r="D968" s="243" t="s">
        <v>238</v>
      </c>
      <c r="E968" s="249" t="s">
        <v>1034</v>
      </c>
      <c r="F968" s="249" t="s">
        <v>84</v>
      </c>
      <c r="G968" s="245">
        <v>4862200</v>
      </c>
      <c r="H968" s="246">
        <v>4862200</v>
      </c>
      <c r="I968" s="247">
        <v>0</v>
      </c>
      <c r="J968" s="247">
        <v>0</v>
      </c>
      <c r="K968" s="247">
        <v>0</v>
      </c>
      <c r="L968" s="247">
        <v>0</v>
      </c>
      <c r="M968" s="247">
        <v>0</v>
      </c>
      <c r="N968" s="247">
        <v>0</v>
      </c>
      <c r="O968" s="248">
        <v>0</v>
      </c>
    </row>
    <row r="969" spans="1:15" ht="15" customHeight="1" x14ac:dyDescent="0.2">
      <c r="A969" s="278" t="s">
        <v>228</v>
      </c>
      <c r="B969" s="279"/>
      <c r="C969" s="243" t="s">
        <v>252</v>
      </c>
      <c r="D969" s="243" t="s">
        <v>238</v>
      </c>
      <c r="E969" s="249" t="s">
        <v>1034</v>
      </c>
      <c r="F969" s="249" t="s">
        <v>229</v>
      </c>
      <c r="G969" s="245">
        <v>4862200</v>
      </c>
      <c r="H969" s="246">
        <v>4862200</v>
      </c>
      <c r="I969" s="247">
        <v>0</v>
      </c>
      <c r="J969" s="247">
        <v>0</v>
      </c>
      <c r="K969" s="247">
        <v>0</v>
      </c>
      <c r="L969" s="247">
        <v>0</v>
      </c>
      <c r="M969" s="247">
        <v>0</v>
      </c>
      <c r="N969" s="247">
        <v>0</v>
      </c>
      <c r="O969" s="248">
        <v>0</v>
      </c>
    </row>
    <row r="970" spans="1:15" ht="23.25" customHeight="1" x14ac:dyDescent="0.2">
      <c r="A970" s="278" t="s">
        <v>500</v>
      </c>
      <c r="B970" s="279"/>
      <c r="C970" s="243" t="s">
        <v>252</v>
      </c>
      <c r="D970" s="243" t="s">
        <v>238</v>
      </c>
      <c r="E970" s="249" t="s">
        <v>882</v>
      </c>
      <c r="F970" s="250"/>
      <c r="G970" s="245">
        <v>160641803</v>
      </c>
      <c r="H970" s="246">
        <v>160641803</v>
      </c>
      <c r="I970" s="247">
        <v>0</v>
      </c>
      <c r="J970" s="247">
        <v>154020860</v>
      </c>
      <c r="K970" s="247">
        <v>154020860</v>
      </c>
      <c r="L970" s="247">
        <v>0</v>
      </c>
      <c r="M970" s="247">
        <v>154020860</v>
      </c>
      <c r="N970" s="247">
        <v>154020860</v>
      </c>
      <c r="O970" s="248">
        <v>0</v>
      </c>
    </row>
    <row r="971" spans="1:15" ht="23.25" customHeight="1" x14ac:dyDescent="0.2">
      <c r="A971" s="278" t="s">
        <v>85</v>
      </c>
      <c r="B971" s="279"/>
      <c r="C971" s="243" t="s">
        <v>252</v>
      </c>
      <c r="D971" s="243" t="s">
        <v>238</v>
      </c>
      <c r="E971" s="249" t="s">
        <v>882</v>
      </c>
      <c r="F971" s="249" t="s">
        <v>84</v>
      </c>
      <c r="G971" s="245">
        <v>160641803</v>
      </c>
      <c r="H971" s="246">
        <v>160641803</v>
      </c>
      <c r="I971" s="247">
        <v>0</v>
      </c>
      <c r="J971" s="247">
        <v>154020860</v>
      </c>
      <c r="K971" s="247">
        <v>154020860</v>
      </c>
      <c r="L971" s="247">
        <v>0</v>
      </c>
      <c r="M971" s="247">
        <v>154020860</v>
      </c>
      <c r="N971" s="247">
        <v>154020860</v>
      </c>
      <c r="O971" s="248">
        <v>0</v>
      </c>
    </row>
    <row r="972" spans="1:15" ht="15" customHeight="1" x14ac:dyDescent="0.2">
      <c r="A972" s="278" t="s">
        <v>228</v>
      </c>
      <c r="B972" s="279"/>
      <c r="C972" s="243" t="s">
        <v>252</v>
      </c>
      <c r="D972" s="243" t="s">
        <v>238</v>
      </c>
      <c r="E972" s="249" t="s">
        <v>882</v>
      </c>
      <c r="F972" s="249" t="s">
        <v>229</v>
      </c>
      <c r="G972" s="245">
        <v>160641803</v>
      </c>
      <c r="H972" s="246">
        <v>160641803</v>
      </c>
      <c r="I972" s="247">
        <v>0</v>
      </c>
      <c r="J972" s="247">
        <v>154020860</v>
      </c>
      <c r="K972" s="247">
        <v>154020860</v>
      </c>
      <c r="L972" s="247">
        <v>0</v>
      </c>
      <c r="M972" s="247">
        <v>154020860</v>
      </c>
      <c r="N972" s="247">
        <v>154020860</v>
      </c>
      <c r="O972" s="248">
        <v>0</v>
      </c>
    </row>
    <row r="973" spans="1:15" ht="23.25" customHeight="1" x14ac:dyDescent="0.2">
      <c r="A973" s="278" t="s">
        <v>1392</v>
      </c>
      <c r="B973" s="279"/>
      <c r="C973" s="243" t="s">
        <v>252</v>
      </c>
      <c r="D973" s="243" t="s">
        <v>238</v>
      </c>
      <c r="E973" s="249" t="s">
        <v>1393</v>
      </c>
      <c r="F973" s="250"/>
      <c r="G973" s="245">
        <v>19074300</v>
      </c>
      <c r="H973" s="246">
        <v>19074300</v>
      </c>
      <c r="I973" s="247">
        <v>0</v>
      </c>
      <c r="J973" s="247">
        <v>0</v>
      </c>
      <c r="K973" s="247">
        <v>0</v>
      </c>
      <c r="L973" s="247">
        <v>0</v>
      </c>
      <c r="M973" s="247">
        <v>0</v>
      </c>
      <c r="N973" s="247">
        <v>0</v>
      </c>
      <c r="O973" s="248">
        <v>0</v>
      </c>
    </row>
    <row r="974" spans="1:15" ht="34.5" customHeight="1" x14ac:dyDescent="0.2">
      <c r="A974" s="278" t="s">
        <v>1374</v>
      </c>
      <c r="B974" s="279"/>
      <c r="C974" s="243" t="s">
        <v>252</v>
      </c>
      <c r="D974" s="243" t="s">
        <v>238</v>
      </c>
      <c r="E974" s="249" t="s">
        <v>1394</v>
      </c>
      <c r="F974" s="250"/>
      <c r="G974" s="245">
        <v>19074300</v>
      </c>
      <c r="H974" s="246">
        <v>19074300</v>
      </c>
      <c r="I974" s="247">
        <v>0</v>
      </c>
      <c r="J974" s="247">
        <v>0</v>
      </c>
      <c r="K974" s="247">
        <v>0</v>
      </c>
      <c r="L974" s="247">
        <v>0</v>
      </c>
      <c r="M974" s="247">
        <v>0</v>
      </c>
      <c r="N974" s="247">
        <v>0</v>
      </c>
      <c r="O974" s="248">
        <v>0</v>
      </c>
    </row>
    <row r="975" spans="1:15" ht="23.25" customHeight="1" x14ac:dyDescent="0.2">
      <c r="A975" s="278" t="s">
        <v>85</v>
      </c>
      <c r="B975" s="279"/>
      <c r="C975" s="243" t="s">
        <v>252</v>
      </c>
      <c r="D975" s="243" t="s">
        <v>238</v>
      </c>
      <c r="E975" s="249" t="s">
        <v>1394</v>
      </c>
      <c r="F975" s="249" t="s">
        <v>84</v>
      </c>
      <c r="G975" s="245">
        <v>19074300</v>
      </c>
      <c r="H975" s="246">
        <v>19074300</v>
      </c>
      <c r="I975" s="247">
        <v>0</v>
      </c>
      <c r="J975" s="247">
        <v>0</v>
      </c>
      <c r="K975" s="247">
        <v>0</v>
      </c>
      <c r="L975" s="247">
        <v>0</v>
      </c>
      <c r="M975" s="247">
        <v>0</v>
      </c>
      <c r="N975" s="247">
        <v>0</v>
      </c>
      <c r="O975" s="248">
        <v>0</v>
      </c>
    </row>
    <row r="976" spans="1:15" ht="15" customHeight="1" x14ac:dyDescent="0.2">
      <c r="A976" s="278" t="s">
        <v>49</v>
      </c>
      <c r="B976" s="279"/>
      <c r="C976" s="243" t="s">
        <v>252</v>
      </c>
      <c r="D976" s="243" t="s">
        <v>238</v>
      </c>
      <c r="E976" s="249" t="s">
        <v>1394</v>
      </c>
      <c r="F976" s="249" t="s">
        <v>116</v>
      </c>
      <c r="G976" s="245">
        <v>16926000</v>
      </c>
      <c r="H976" s="246">
        <v>16926000</v>
      </c>
      <c r="I976" s="247">
        <v>0</v>
      </c>
      <c r="J976" s="247">
        <v>0</v>
      </c>
      <c r="K976" s="247">
        <v>0</v>
      </c>
      <c r="L976" s="247">
        <v>0</v>
      </c>
      <c r="M976" s="247">
        <v>0</v>
      </c>
      <c r="N976" s="247">
        <v>0</v>
      </c>
      <c r="O976" s="248">
        <v>0</v>
      </c>
    </row>
    <row r="977" spans="1:15" ht="15" customHeight="1" x14ac:dyDescent="0.2">
      <c r="A977" s="278" t="s">
        <v>228</v>
      </c>
      <c r="B977" s="279"/>
      <c r="C977" s="243" t="s">
        <v>252</v>
      </c>
      <c r="D977" s="243" t="s">
        <v>238</v>
      </c>
      <c r="E977" s="249" t="s">
        <v>1394</v>
      </c>
      <c r="F977" s="249" t="s">
        <v>229</v>
      </c>
      <c r="G977" s="245">
        <v>2148300</v>
      </c>
      <c r="H977" s="246">
        <v>2148300</v>
      </c>
      <c r="I977" s="247">
        <v>0</v>
      </c>
      <c r="J977" s="247">
        <v>0</v>
      </c>
      <c r="K977" s="247">
        <v>0</v>
      </c>
      <c r="L977" s="247">
        <v>0</v>
      </c>
      <c r="M977" s="247">
        <v>0</v>
      </c>
      <c r="N977" s="247">
        <v>0</v>
      </c>
      <c r="O977" s="248">
        <v>0</v>
      </c>
    </row>
    <row r="978" spans="1:15" ht="23.25" customHeight="1" x14ac:dyDescent="0.2">
      <c r="A978" s="278" t="s">
        <v>1281</v>
      </c>
      <c r="B978" s="279"/>
      <c r="C978" s="243" t="s">
        <v>252</v>
      </c>
      <c r="D978" s="243" t="s">
        <v>238</v>
      </c>
      <c r="E978" s="249" t="s">
        <v>1282</v>
      </c>
      <c r="F978" s="249"/>
      <c r="G978" s="245">
        <v>600000</v>
      </c>
      <c r="H978" s="246">
        <v>600000</v>
      </c>
      <c r="I978" s="247">
        <v>0</v>
      </c>
      <c r="J978" s="247">
        <v>0</v>
      </c>
      <c r="K978" s="247">
        <v>0</v>
      </c>
      <c r="L978" s="247">
        <v>0</v>
      </c>
      <c r="M978" s="247">
        <v>0</v>
      </c>
      <c r="N978" s="247">
        <v>0</v>
      </c>
      <c r="O978" s="248">
        <v>0</v>
      </c>
    </row>
    <row r="979" spans="1:15" ht="15" customHeight="1" x14ac:dyDescent="0.2">
      <c r="A979" s="278" t="s">
        <v>1283</v>
      </c>
      <c r="B979" s="279"/>
      <c r="C979" s="243" t="s">
        <v>252</v>
      </c>
      <c r="D979" s="243" t="s">
        <v>238</v>
      </c>
      <c r="E979" s="249" t="s">
        <v>1284</v>
      </c>
      <c r="F979" s="250"/>
      <c r="G979" s="245">
        <v>600000</v>
      </c>
      <c r="H979" s="246">
        <v>600000</v>
      </c>
      <c r="I979" s="247">
        <v>0</v>
      </c>
      <c r="J979" s="247">
        <v>0</v>
      </c>
      <c r="K979" s="247">
        <v>0</v>
      </c>
      <c r="L979" s="247">
        <v>0</v>
      </c>
      <c r="M979" s="247">
        <v>0</v>
      </c>
      <c r="N979" s="247">
        <v>0</v>
      </c>
      <c r="O979" s="248">
        <v>0</v>
      </c>
    </row>
    <row r="980" spans="1:15" ht="23.25" customHeight="1" x14ac:dyDescent="0.2">
      <c r="A980" s="278" t="s">
        <v>1285</v>
      </c>
      <c r="B980" s="279"/>
      <c r="C980" s="243" t="s">
        <v>252</v>
      </c>
      <c r="D980" s="243" t="s">
        <v>238</v>
      </c>
      <c r="E980" s="249" t="s">
        <v>1286</v>
      </c>
      <c r="F980" s="250"/>
      <c r="G980" s="245">
        <v>600000</v>
      </c>
      <c r="H980" s="246">
        <v>600000</v>
      </c>
      <c r="I980" s="247">
        <v>0</v>
      </c>
      <c r="J980" s="247">
        <v>0</v>
      </c>
      <c r="K980" s="247">
        <v>0</v>
      </c>
      <c r="L980" s="247">
        <v>0</v>
      </c>
      <c r="M980" s="247">
        <v>0</v>
      </c>
      <c r="N980" s="247">
        <v>0</v>
      </c>
      <c r="O980" s="248">
        <v>0</v>
      </c>
    </row>
    <row r="981" spans="1:15" ht="23.25" customHeight="1" x14ac:dyDescent="0.2">
      <c r="A981" s="278" t="s">
        <v>85</v>
      </c>
      <c r="B981" s="279"/>
      <c r="C981" s="243" t="s">
        <v>252</v>
      </c>
      <c r="D981" s="243" t="s">
        <v>238</v>
      </c>
      <c r="E981" s="249" t="s">
        <v>1286</v>
      </c>
      <c r="F981" s="249" t="s">
        <v>84</v>
      </c>
      <c r="G981" s="245">
        <v>600000</v>
      </c>
      <c r="H981" s="246">
        <v>600000</v>
      </c>
      <c r="I981" s="247">
        <v>0</v>
      </c>
      <c r="J981" s="247">
        <v>0</v>
      </c>
      <c r="K981" s="247">
        <v>0</v>
      </c>
      <c r="L981" s="247">
        <v>0</v>
      </c>
      <c r="M981" s="247">
        <v>0</v>
      </c>
      <c r="N981" s="247">
        <v>0</v>
      </c>
      <c r="O981" s="248">
        <v>0</v>
      </c>
    </row>
    <row r="982" spans="1:15" ht="15" customHeight="1" x14ac:dyDescent="0.2">
      <c r="A982" s="278" t="s">
        <v>49</v>
      </c>
      <c r="B982" s="279"/>
      <c r="C982" s="243" t="s">
        <v>252</v>
      </c>
      <c r="D982" s="243" t="s">
        <v>238</v>
      </c>
      <c r="E982" s="249" t="s">
        <v>1286</v>
      </c>
      <c r="F982" s="249" t="s">
        <v>116</v>
      </c>
      <c r="G982" s="245">
        <v>300000</v>
      </c>
      <c r="H982" s="246">
        <v>300000</v>
      </c>
      <c r="I982" s="247">
        <v>0</v>
      </c>
      <c r="J982" s="247">
        <v>0</v>
      </c>
      <c r="K982" s="247">
        <v>0</v>
      </c>
      <c r="L982" s="247">
        <v>0</v>
      </c>
      <c r="M982" s="247">
        <v>0</v>
      </c>
      <c r="N982" s="247">
        <v>0</v>
      </c>
      <c r="O982" s="248">
        <v>0</v>
      </c>
    </row>
    <row r="983" spans="1:15" ht="15" customHeight="1" x14ac:dyDescent="0.2">
      <c r="A983" s="278" t="s">
        <v>228</v>
      </c>
      <c r="B983" s="279"/>
      <c r="C983" s="243" t="s">
        <v>252</v>
      </c>
      <c r="D983" s="243" t="s">
        <v>238</v>
      </c>
      <c r="E983" s="249" t="s">
        <v>1286</v>
      </c>
      <c r="F983" s="249" t="s">
        <v>229</v>
      </c>
      <c r="G983" s="245">
        <v>300000</v>
      </c>
      <c r="H983" s="246">
        <v>300000</v>
      </c>
      <c r="I983" s="247">
        <v>0</v>
      </c>
      <c r="J983" s="247">
        <v>0</v>
      </c>
      <c r="K983" s="247">
        <v>0</v>
      </c>
      <c r="L983" s="247">
        <v>0</v>
      </c>
      <c r="M983" s="247">
        <v>0</v>
      </c>
      <c r="N983" s="247">
        <v>0</v>
      </c>
      <c r="O983" s="248">
        <v>0</v>
      </c>
    </row>
    <row r="984" spans="1:15" ht="15" customHeight="1" x14ac:dyDescent="0.2">
      <c r="A984" s="278" t="s">
        <v>523</v>
      </c>
      <c r="B984" s="279"/>
      <c r="C984" s="243" t="s">
        <v>252</v>
      </c>
      <c r="D984" s="243" t="s">
        <v>238</v>
      </c>
      <c r="E984" s="243" t="s">
        <v>524</v>
      </c>
      <c r="F984" s="243"/>
      <c r="G984" s="245">
        <v>2617656</v>
      </c>
      <c r="H984" s="246">
        <v>2617656</v>
      </c>
      <c r="I984" s="247">
        <v>0</v>
      </c>
      <c r="J984" s="247">
        <v>0</v>
      </c>
      <c r="K984" s="247">
        <v>0</v>
      </c>
      <c r="L984" s="247">
        <v>0</v>
      </c>
      <c r="M984" s="247">
        <v>0</v>
      </c>
      <c r="N984" s="247">
        <v>0</v>
      </c>
      <c r="O984" s="248">
        <v>0</v>
      </c>
    </row>
    <row r="985" spans="1:15" ht="15" customHeight="1" x14ac:dyDescent="0.2">
      <c r="A985" s="278" t="s">
        <v>525</v>
      </c>
      <c r="B985" s="279"/>
      <c r="C985" s="243" t="s">
        <v>252</v>
      </c>
      <c r="D985" s="243" t="s">
        <v>238</v>
      </c>
      <c r="E985" s="249" t="s">
        <v>526</v>
      </c>
      <c r="F985" s="249"/>
      <c r="G985" s="245">
        <v>2617656</v>
      </c>
      <c r="H985" s="246">
        <v>2617656</v>
      </c>
      <c r="I985" s="247">
        <v>0</v>
      </c>
      <c r="J985" s="247">
        <v>0</v>
      </c>
      <c r="K985" s="247">
        <v>0</v>
      </c>
      <c r="L985" s="247">
        <v>0</v>
      </c>
      <c r="M985" s="247">
        <v>0</v>
      </c>
      <c r="N985" s="247">
        <v>0</v>
      </c>
      <c r="O985" s="248">
        <v>0</v>
      </c>
    </row>
    <row r="986" spans="1:15" ht="34.5" customHeight="1" x14ac:dyDescent="0.2">
      <c r="A986" s="278" t="s">
        <v>1198</v>
      </c>
      <c r="B986" s="279"/>
      <c r="C986" s="243" t="s">
        <v>252</v>
      </c>
      <c r="D986" s="243" t="s">
        <v>238</v>
      </c>
      <c r="E986" s="249" t="s">
        <v>527</v>
      </c>
      <c r="F986" s="250"/>
      <c r="G986" s="245">
        <v>2617656</v>
      </c>
      <c r="H986" s="246">
        <v>2617656</v>
      </c>
      <c r="I986" s="247">
        <v>0</v>
      </c>
      <c r="J986" s="247">
        <v>0</v>
      </c>
      <c r="K986" s="247">
        <v>0</v>
      </c>
      <c r="L986" s="247">
        <v>0</v>
      </c>
      <c r="M986" s="247">
        <v>0</v>
      </c>
      <c r="N986" s="247">
        <v>0</v>
      </c>
      <c r="O986" s="248">
        <v>0</v>
      </c>
    </row>
    <row r="987" spans="1:15" ht="23.25" customHeight="1" x14ac:dyDescent="0.2">
      <c r="A987" s="278" t="s">
        <v>1199</v>
      </c>
      <c r="B987" s="279"/>
      <c r="C987" s="243" t="s">
        <v>252</v>
      </c>
      <c r="D987" s="243" t="s">
        <v>238</v>
      </c>
      <c r="E987" s="249" t="s">
        <v>1200</v>
      </c>
      <c r="F987" s="250"/>
      <c r="G987" s="245">
        <v>2617656</v>
      </c>
      <c r="H987" s="246">
        <v>2617656</v>
      </c>
      <c r="I987" s="247">
        <v>0</v>
      </c>
      <c r="J987" s="247">
        <v>0</v>
      </c>
      <c r="K987" s="247">
        <v>0</v>
      </c>
      <c r="L987" s="247">
        <v>0</v>
      </c>
      <c r="M987" s="247">
        <v>0</v>
      </c>
      <c r="N987" s="247">
        <v>0</v>
      </c>
      <c r="O987" s="248">
        <v>0</v>
      </c>
    </row>
    <row r="988" spans="1:15" ht="23.25" customHeight="1" x14ac:dyDescent="0.2">
      <c r="A988" s="278" t="s">
        <v>85</v>
      </c>
      <c r="B988" s="279"/>
      <c r="C988" s="243" t="s">
        <v>252</v>
      </c>
      <c r="D988" s="243" t="s">
        <v>238</v>
      </c>
      <c r="E988" s="249" t="s">
        <v>1200</v>
      </c>
      <c r="F988" s="249" t="s">
        <v>84</v>
      </c>
      <c r="G988" s="245">
        <v>2617656</v>
      </c>
      <c r="H988" s="246">
        <v>2617656</v>
      </c>
      <c r="I988" s="247">
        <v>0</v>
      </c>
      <c r="J988" s="247">
        <v>0</v>
      </c>
      <c r="K988" s="247">
        <v>0</v>
      </c>
      <c r="L988" s="247">
        <v>0</v>
      </c>
      <c r="M988" s="247">
        <v>0</v>
      </c>
      <c r="N988" s="247">
        <v>0</v>
      </c>
      <c r="O988" s="248">
        <v>0</v>
      </c>
    </row>
    <row r="989" spans="1:15" ht="15" customHeight="1" x14ac:dyDescent="0.2">
      <c r="A989" s="278" t="s">
        <v>228</v>
      </c>
      <c r="B989" s="279"/>
      <c r="C989" s="243" t="s">
        <v>252</v>
      </c>
      <c r="D989" s="243" t="s">
        <v>238</v>
      </c>
      <c r="E989" s="249" t="s">
        <v>1200</v>
      </c>
      <c r="F989" s="249" t="s">
        <v>229</v>
      </c>
      <c r="G989" s="245">
        <v>2617656</v>
      </c>
      <c r="H989" s="246">
        <v>2617656</v>
      </c>
      <c r="I989" s="247">
        <v>0</v>
      </c>
      <c r="J989" s="247">
        <v>0</v>
      </c>
      <c r="K989" s="247">
        <v>0</v>
      </c>
      <c r="L989" s="247">
        <v>0</v>
      </c>
      <c r="M989" s="247">
        <v>0</v>
      </c>
      <c r="N989" s="247">
        <v>0</v>
      </c>
      <c r="O989" s="248">
        <v>0</v>
      </c>
    </row>
    <row r="990" spans="1:15" ht="15" customHeight="1" x14ac:dyDescent="0.2">
      <c r="A990" s="278" t="s">
        <v>548</v>
      </c>
      <c r="B990" s="279"/>
      <c r="C990" s="243" t="s">
        <v>252</v>
      </c>
      <c r="D990" s="243" t="s">
        <v>192</v>
      </c>
      <c r="E990" s="244"/>
      <c r="F990" s="244"/>
      <c r="G990" s="245">
        <v>39317600</v>
      </c>
      <c r="H990" s="246">
        <v>39317600</v>
      </c>
      <c r="I990" s="247">
        <v>0</v>
      </c>
      <c r="J990" s="247">
        <v>38817600</v>
      </c>
      <c r="K990" s="247">
        <v>38817600</v>
      </c>
      <c r="L990" s="247">
        <v>0</v>
      </c>
      <c r="M990" s="247">
        <v>38817600</v>
      </c>
      <c r="N990" s="247">
        <v>38817600</v>
      </c>
      <c r="O990" s="248">
        <v>0</v>
      </c>
    </row>
    <row r="991" spans="1:15" ht="15" customHeight="1" x14ac:dyDescent="0.2">
      <c r="A991" s="278" t="s">
        <v>776</v>
      </c>
      <c r="B991" s="279"/>
      <c r="C991" s="243" t="s">
        <v>252</v>
      </c>
      <c r="D991" s="243" t="s">
        <v>192</v>
      </c>
      <c r="E991" s="243" t="s">
        <v>299</v>
      </c>
      <c r="F991" s="243"/>
      <c r="G991" s="245">
        <v>39317600</v>
      </c>
      <c r="H991" s="246">
        <v>39317600</v>
      </c>
      <c r="I991" s="247">
        <v>0</v>
      </c>
      <c r="J991" s="247">
        <v>38817600</v>
      </c>
      <c r="K991" s="247">
        <v>38817600</v>
      </c>
      <c r="L991" s="247">
        <v>0</v>
      </c>
      <c r="M991" s="247">
        <v>38817600</v>
      </c>
      <c r="N991" s="247">
        <v>38817600</v>
      </c>
      <c r="O991" s="248">
        <v>0</v>
      </c>
    </row>
    <row r="992" spans="1:15" ht="15" customHeight="1" x14ac:dyDescent="0.2">
      <c r="A992" s="278" t="s">
        <v>260</v>
      </c>
      <c r="B992" s="279"/>
      <c r="C992" s="243" t="s">
        <v>252</v>
      </c>
      <c r="D992" s="243" t="s">
        <v>192</v>
      </c>
      <c r="E992" s="249" t="s">
        <v>496</v>
      </c>
      <c r="F992" s="249"/>
      <c r="G992" s="245">
        <v>39317600</v>
      </c>
      <c r="H992" s="246">
        <v>39317600</v>
      </c>
      <c r="I992" s="247">
        <v>0</v>
      </c>
      <c r="J992" s="247">
        <v>38817600</v>
      </c>
      <c r="K992" s="247">
        <v>38817600</v>
      </c>
      <c r="L992" s="247">
        <v>0</v>
      </c>
      <c r="M992" s="247">
        <v>38817600</v>
      </c>
      <c r="N992" s="247">
        <v>38817600</v>
      </c>
      <c r="O992" s="248">
        <v>0</v>
      </c>
    </row>
    <row r="993" spans="1:15" ht="23.25" customHeight="1" x14ac:dyDescent="0.2">
      <c r="A993" s="278" t="s">
        <v>156</v>
      </c>
      <c r="B993" s="279"/>
      <c r="C993" s="243" t="s">
        <v>252</v>
      </c>
      <c r="D993" s="243" t="s">
        <v>192</v>
      </c>
      <c r="E993" s="249" t="s">
        <v>497</v>
      </c>
      <c r="F993" s="250"/>
      <c r="G993" s="245">
        <v>39317600</v>
      </c>
      <c r="H993" s="246">
        <v>39317600</v>
      </c>
      <c r="I993" s="247">
        <v>0</v>
      </c>
      <c r="J993" s="247">
        <v>38817600</v>
      </c>
      <c r="K993" s="247">
        <v>38817600</v>
      </c>
      <c r="L993" s="247">
        <v>0</v>
      </c>
      <c r="M993" s="247">
        <v>38817600</v>
      </c>
      <c r="N993" s="247">
        <v>38817600</v>
      </c>
      <c r="O993" s="248">
        <v>0</v>
      </c>
    </row>
    <row r="994" spans="1:15" ht="15" customHeight="1" x14ac:dyDescent="0.2">
      <c r="A994" s="278" t="s">
        <v>38</v>
      </c>
      <c r="B994" s="279"/>
      <c r="C994" s="243" t="s">
        <v>252</v>
      </c>
      <c r="D994" s="243" t="s">
        <v>192</v>
      </c>
      <c r="E994" s="249" t="s">
        <v>498</v>
      </c>
      <c r="F994" s="250"/>
      <c r="G994" s="245">
        <v>38817600</v>
      </c>
      <c r="H994" s="246">
        <v>38817600</v>
      </c>
      <c r="I994" s="247">
        <v>0</v>
      </c>
      <c r="J994" s="247">
        <v>38817600</v>
      </c>
      <c r="K994" s="247">
        <v>38817600</v>
      </c>
      <c r="L994" s="247">
        <v>0</v>
      </c>
      <c r="M994" s="247">
        <v>38817600</v>
      </c>
      <c r="N994" s="247">
        <v>38817600</v>
      </c>
      <c r="O994" s="248">
        <v>0</v>
      </c>
    </row>
    <row r="995" spans="1:15" ht="45.75" customHeight="1" x14ac:dyDescent="0.2">
      <c r="A995" s="278" t="s">
        <v>291</v>
      </c>
      <c r="B995" s="279"/>
      <c r="C995" s="243" t="s">
        <v>252</v>
      </c>
      <c r="D995" s="243" t="s">
        <v>192</v>
      </c>
      <c r="E995" s="249" t="s">
        <v>498</v>
      </c>
      <c r="F995" s="249" t="s">
        <v>195</v>
      </c>
      <c r="G995" s="245">
        <v>37309790</v>
      </c>
      <c r="H995" s="246">
        <v>37309790</v>
      </c>
      <c r="I995" s="247">
        <v>0</v>
      </c>
      <c r="J995" s="247">
        <v>37294100</v>
      </c>
      <c r="K995" s="247">
        <v>37294100</v>
      </c>
      <c r="L995" s="247">
        <v>0</v>
      </c>
      <c r="M995" s="247">
        <v>37294100</v>
      </c>
      <c r="N995" s="247">
        <v>37294100</v>
      </c>
      <c r="O995" s="248">
        <v>0</v>
      </c>
    </row>
    <row r="996" spans="1:15" ht="23.25" customHeight="1" x14ac:dyDescent="0.2">
      <c r="A996" s="278" t="s">
        <v>89</v>
      </c>
      <c r="B996" s="279"/>
      <c r="C996" s="243" t="s">
        <v>252</v>
      </c>
      <c r="D996" s="243" t="s">
        <v>192</v>
      </c>
      <c r="E996" s="249" t="s">
        <v>498</v>
      </c>
      <c r="F996" s="249" t="s">
        <v>26</v>
      </c>
      <c r="G996" s="245">
        <v>37309790</v>
      </c>
      <c r="H996" s="246">
        <v>37309790</v>
      </c>
      <c r="I996" s="247">
        <v>0</v>
      </c>
      <c r="J996" s="247">
        <v>37294100</v>
      </c>
      <c r="K996" s="247">
        <v>37294100</v>
      </c>
      <c r="L996" s="247">
        <v>0</v>
      </c>
      <c r="M996" s="247">
        <v>37294100</v>
      </c>
      <c r="N996" s="247">
        <v>37294100</v>
      </c>
      <c r="O996" s="248">
        <v>0</v>
      </c>
    </row>
    <row r="997" spans="1:15" ht="23.25" customHeight="1" x14ac:dyDescent="0.2">
      <c r="A997" s="278" t="s">
        <v>273</v>
      </c>
      <c r="B997" s="279"/>
      <c r="C997" s="243" t="s">
        <v>252</v>
      </c>
      <c r="D997" s="243" t="s">
        <v>192</v>
      </c>
      <c r="E997" s="249" t="s">
        <v>498</v>
      </c>
      <c r="F997" s="249" t="s">
        <v>94</v>
      </c>
      <c r="G997" s="245">
        <v>1507810</v>
      </c>
      <c r="H997" s="246">
        <v>1507810</v>
      </c>
      <c r="I997" s="247">
        <v>0</v>
      </c>
      <c r="J997" s="247">
        <v>1523500</v>
      </c>
      <c r="K997" s="247">
        <v>1523500</v>
      </c>
      <c r="L997" s="247">
        <v>0</v>
      </c>
      <c r="M997" s="247">
        <v>1523500</v>
      </c>
      <c r="N997" s="247">
        <v>1523500</v>
      </c>
      <c r="O997" s="248">
        <v>0</v>
      </c>
    </row>
    <row r="998" spans="1:15" ht="23.25" customHeight="1" x14ac:dyDescent="0.2">
      <c r="A998" s="278" t="s">
        <v>187</v>
      </c>
      <c r="B998" s="279"/>
      <c r="C998" s="243" t="s">
        <v>252</v>
      </c>
      <c r="D998" s="243" t="s">
        <v>192</v>
      </c>
      <c r="E998" s="249" t="s">
        <v>498</v>
      </c>
      <c r="F998" s="249" t="s">
        <v>58</v>
      </c>
      <c r="G998" s="245">
        <v>1507810</v>
      </c>
      <c r="H998" s="246">
        <v>1507810</v>
      </c>
      <c r="I998" s="247">
        <v>0</v>
      </c>
      <c r="J998" s="247">
        <v>1523500</v>
      </c>
      <c r="K998" s="247">
        <v>1523500</v>
      </c>
      <c r="L998" s="247">
        <v>0</v>
      </c>
      <c r="M998" s="247">
        <v>1523500</v>
      </c>
      <c r="N998" s="247">
        <v>1523500</v>
      </c>
      <c r="O998" s="248">
        <v>0</v>
      </c>
    </row>
    <row r="999" spans="1:15" ht="15" customHeight="1" x14ac:dyDescent="0.2">
      <c r="A999" s="278" t="s">
        <v>499</v>
      </c>
      <c r="B999" s="279"/>
      <c r="C999" s="243" t="s">
        <v>252</v>
      </c>
      <c r="D999" s="243" t="s">
        <v>192</v>
      </c>
      <c r="E999" s="249" t="s">
        <v>1194</v>
      </c>
      <c r="F999" s="250"/>
      <c r="G999" s="245">
        <v>500000</v>
      </c>
      <c r="H999" s="246">
        <v>500000</v>
      </c>
      <c r="I999" s="247">
        <v>0</v>
      </c>
      <c r="J999" s="247">
        <v>0</v>
      </c>
      <c r="K999" s="247">
        <v>0</v>
      </c>
      <c r="L999" s="247">
        <v>0</v>
      </c>
      <c r="M999" s="247">
        <v>0</v>
      </c>
      <c r="N999" s="247">
        <v>0</v>
      </c>
      <c r="O999" s="248">
        <v>0</v>
      </c>
    </row>
    <row r="1000" spans="1:15" ht="15" customHeight="1" x14ac:dyDescent="0.2">
      <c r="A1000" s="278" t="s">
        <v>200</v>
      </c>
      <c r="B1000" s="279"/>
      <c r="C1000" s="243" t="s">
        <v>252</v>
      </c>
      <c r="D1000" s="243" t="s">
        <v>192</v>
      </c>
      <c r="E1000" s="249" t="s">
        <v>1194</v>
      </c>
      <c r="F1000" s="249" t="s">
        <v>201</v>
      </c>
      <c r="G1000" s="245">
        <v>500000</v>
      </c>
      <c r="H1000" s="246">
        <v>500000</v>
      </c>
      <c r="I1000" s="247">
        <v>0</v>
      </c>
      <c r="J1000" s="247">
        <v>0</v>
      </c>
      <c r="K1000" s="247">
        <v>0</v>
      </c>
      <c r="L1000" s="247">
        <v>0</v>
      </c>
      <c r="M1000" s="247">
        <v>0</v>
      </c>
      <c r="N1000" s="247">
        <v>0</v>
      </c>
      <c r="O1000" s="248">
        <v>0</v>
      </c>
    </row>
    <row r="1001" spans="1:15" ht="34.5" customHeight="1" x14ac:dyDescent="0.2">
      <c r="A1001" s="278" t="s">
        <v>271</v>
      </c>
      <c r="B1001" s="279"/>
      <c r="C1001" s="243" t="s">
        <v>252</v>
      </c>
      <c r="D1001" s="243" t="s">
        <v>192</v>
      </c>
      <c r="E1001" s="249" t="s">
        <v>1194</v>
      </c>
      <c r="F1001" s="249" t="s">
        <v>106</v>
      </c>
      <c r="G1001" s="245">
        <v>500000</v>
      </c>
      <c r="H1001" s="246">
        <v>500000</v>
      </c>
      <c r="I1001" s="247">
        <v>0</v>
      </c>
      <c r="J1001" s="247">
        <v>0</v>
      </c>
      <c r="K1001" s="247">
        <v>0</v>
      </c>
      <c r="L1001" s="247">
        <v>0</v>
      </c>
      <c r="M1001" s="247">
        <v>0</v>
      </c>
      <c r="N1001" s="247">
        <v>0</v>
      </c>
      <c r="O1001" s="248">
        <v>0</v>
      </c>
    </row>
    <row r="1002" spans="1:15" ht="15" customHeight="1" x14ac:dyDescent="0.2">
      <c r="A1002" s="297" t="s">
        <v>771</v>
      </c>
      <c r="B1002" s="298"/>
      <c r="C1002" s="251" t="s">
        <v>62</v>
      </c>
      <c r="D1002" s="251"/>
      <c r="E1002" s="251"/>
      <c r="F1002" s="251"/>
      <c r="G1002" s="252">
        <v>141901996</v>
      </c>
      <c r="H1002" s="253">
        <v>93183996</v>
      </c>
      <c r="I1002" s="254">
        <v>48718000</v>
      </c>
      <c r="J1002" s="254">
        <v>141130900</v>
      </c>
      <c r="K1002" s="254">
        <v>83412900</v>
      </c>
      <c r="L1002" s="254">
        <v>57718000</v>
      </c>
      <c r="M1002" s="254">
        <v>146551900</v>
      </c>
      <c r="N1002" s="254">
        <v>86183900</v>
      </c>
      <c r="O1002" s="255">
        <v>60368000</v>
      </c>
    </row>
    <row r="1003" spans="1:15" ht="15" customHeight="1" x14ac:dyDescent="0.2">
      <c r="A1003" s="278" t="s">
        <v>241</v>
      </c>
      <c r="B1003" s="279"/>
      <c r="C1003" s="243" t="s">
        <v>62</v>
      </c>
      <c r="D1003" s="243" t="s">
        <v>238</v>
      </c>
      <c r="E1003" s="244"/>
      <c r="F1003" s="244"/>
      <c r="G1003" s="245">
        <v>18560000</v>
      </c>
      <c r="H1003" s="246">
        <v>18560000</v>
      </c>
      <c r="I1003" s="247">
        <v>0</v>
      </c>
      <c r="J1003" s="247">
        <v>18080000</v>
      </c>
      <c r="K1003" s="247">
        <v>18080000</v>
      </c>
      <c r="L1003" s="247">
        <v>0</v>
      </c>
      <c r="M1003" s="247">
        <v>18080000</v>
      </c>
      <c r="N1003" s="247">
        <v>18080000</v>
      </c>
      <c r="O1003" s="248">
        <v>0</v>
      </c>
    </row>
    <row r="1004" spans="1:15" ht="15" customHeight="1" x14ac:dyDescent="0.2">
      <c r="A1004" s="278" t="s">
        <v>304</v>
      </c>
      <c r="B1004" s="279"/>
      <c r="C1004" s="243" t="s">
        <v>62</v>
      </c>
      <c r="D1004" s="243" t="s">
        <v>238</v>
      </c>
      <c r="E1004" s="243" t="s">
        <v>305</v>
      </c>
      <c r="F1004" s="243"/>
      <c r="G1004" s="245">
        <v>14200000</v>
      </c>
      <c r="H1004" s="246">
        <v>14200000</v>
      </c>
      <c r="I1004" s="247">
        <v>0</v>
      </c>
      <c r="J1004" s="247">
        <v>14000000</v>
      </c>
      <c r="K1004" s="247">
        <v>14000000</v>
      </c>
      <c r="L1004" s="247">
        <v>0</v>
      </c>
      <c r="M1004" s="247">
        <v>14000000</v>
      </c>
      <c r="N1004" s="247">
        <v>14000000</v>
      </c>
      <c r="O1004" s="248">
        <v>0</v>
      </c>
    </row>
    <row r="1005" spans="1:15" ht="15" customHeight="1" x14ac:dyDescent="0.2">
      <c r="A1005" s="278" t="s">
        <v>306</v>
      </c>
      <c r="B1005" s="279"/>
      <c r="C1005" s="243" t="s">
        <v>62</v>
      </c>
      <c r="D1005" s="243" t="s">
        <v>238</v>
      </c>
      <c r="E1005" s="249" t="s">
        <v>307</v>
      </c>
      <c r="F1005" s="249"/>
      <c r="G1005" s="245">
        <v>14200000</v>
      </c>
      <c r="H1005" s="246">
        <v>14200000</v>
      </c>
      <c r="I1005" s="247">
        <v>0</v>
      </c>
      <c r="J1005" s="247">
        <v>14000000</v>
      </c>
      <c r="K1005" s="247">
        <v>14000000</v>
      </c>
      <c r="L1005" s="247">
        <v>0</v>
      </c>
      <c r="M1005" s="247">
        <v>14000000</v>
      </c>
      <c r="N1005" s="247">
        <v>14000000</v>
      </c>
      <c r="O1005" s="248">
        <v>0</v>
      </c>
    </row>
    <row r="1006" spans="1:15" ht="34.5" customHeight="1" x14ac:dyDescent="0.2">
      <c r="A1006" s="278" t="s">
        <v>501</v>
      </c>
      <c r="B1006" s="279"/>
      <c r="C1006" s="243" t="s">
        <v>62</v>
      </c>
      <c r="D1006" s="243" t="s">
        <v>238</v>
      </c>
      <c r="E1006" s="249" t="s">
        <v>883</v>
      </c>
      <c r="F1006" s="250"/>
      <c r="G1006" s="245">
        <v>14200000</v>
      </c>
      <c r="H1006" s="246">
        <v>14200000</v>
      </c>
      <c r="I1006" s="247">
        <v>0</v>
      </c>
      <c r="J1006" s="247">
        <v>14000000</v>
      </c>
      <c r="K1006" s="247">
        <v>14000000</v>
      </c>
      <c r="L1006" s="247">
        <v>0</v>
      </c>
      <c r="M1006" s="247">
        <v>14000000</v>
      </c>
      <c r="N1006" s="247">
        <v>14000000</v>
      </c>
      <c r="O1006" s="248">
        <v>0</v>
      </c>
    </row>
    <row r="1007" spans="1:15" ht="23.25" customHeight="1" x14ac:dyDescent="0.2">
      <c r="A1007" s="278" t="s">
        <v>502</v>
      </c>
      <c r="B1007" s="279"/>
      <c r="C1007" s="243" t="s">
        <v>62</v>
      </c>
      <c r="D1007" s="243" t="s">
        <v>238</v>
      </c>
      <c r="E1007" s="249" t="s">
        <v>884</v>
      </c>
      <c r="F1007" s="250"/>
      <c r="G1007" s="245">
        <v>14200000</v>
      </c>
      <c r="H1007" s="246">
        <v>14200000</v>
      </c>
      <c r="I1007" s="247">
        <v>0</v>
      </c>
      <c r="J1007" s="247">
        <v>14000000</v>
      </c>
      <c r="K1007" s="247">
        <v>14000000</v>
      </c>
      <c r="L1007" s="247">
        <v>0</v>
      </c>
      <c r="M1007" s="247">
        <v>14000000</v>
      </c>
      <c r="N1007" s="247">
        <v>14000000</v>
      </c>
      <c r="O1007" s="248">
        <v>0</v>
      </c>
    </row>
    <row r="1008" spans="1:15" ht="15" customHeight="1" x14ac:dyDescent="0.2">
      <c r="A1008" s="278" t="s">
        <v>95</v>
      </c>
      <c r="B1008" s="279"/>
      <c r="C1008" s="243" t="s">
        <v>62</v>
      </c>
      <c r="D1008" s="243" t="s">
        <v>238</v>
      </c>
      <c r="E1008" s="249" t="s">
        <v>884</v>
      </c>
      <c r="F1008" s="249" t="s">
        <v>96</v>
      </c>
      <c r="G1008" s="245">
        <v>14200000</v>
      </c>
      <c r="H1008" s="246">
        <v>14200000</v>
      </c>
      <c r="I1008" s="247">
        <v>0</v>
      </c>
      <c r="J1008" s="247">
        <v>14000000</v>
      </c>
      <c r="K1008" s="247">
        <v>14000000</v>
      </c>
      <c r="L1008" s="247">
        <v>0</v>
      </c>
      <c r="M1008" s="247">
        <v>14000000</v>
      </c>
      <c r="N1008" s="247">
        <v>14000000</v>
      </c>
      <c r="O1008" s="248">
        <v>0</v>
      </c>
    </row>
    <row r="1009" spans="1:15" ht="15" customHeight="1" x14ac:dyDescent="0.2">
      <c r="A1009" s="278" t="s">
        <v>16</v>
      </c>
      <c r="B1009" s="279"/>
      <c r="C1009" s="243" t="s">
        <v>62</v>
      </c>
      <c r="D1009" s="243" t="s">
        <v>238</v>
      </c>
      <c r="E1009" s="249" t="s">
        <v>884</v>
      </c>
      <c r="F1009" s="249" t="s">
        <v>9</v>
      </c>
      <c r="G1009" s="245">
        <v>14200000</v>
      </c>
      <c r="H1009" s="246">
        <v>14200000</v>
      </c>
      <c r="I1009" s="247">
        <v>0</v>
      </c>
      <c r="J1009" s="247">
        <v>14000000</v>
      </c>
      <c r="K1009" s="247">
        <v>14000000</v>
      </c>
      <c r="L1009" s="247">
        <v>0</v>
      </c>
      <c r="M1009" s="247">
        <v>14000000</v>
      </c>
      <c r="N1009" s="247">
        <v>14000000</v>
      </c>
      <c r="O1009" s="248">
        <v>0</v>
      </c>
    </row>
    <row r="1010" spans="1:15" ht="15" customHeight="1" x14ac:dyDescent="0.2">
      <c r="A1010" s="278" t="s">
        <v>335</v>
      </c>
      <c r="B1010" s="279"/>
      <c r="C1010" s="243" t="s">
        <v>62</v>
      </c>
      <c r="D1010" s="243" t="s">
        <v>238</v>
      </c>
      <c r="E1010" s="243" t="s">
        <v>336</v>
      </c>
      <c r="F1010" s="243"/>
      <c r="G1010" s="245">
        <v>4360000</v>
      </c>
      <c r="H1010" s="246">
        <v>4360000</v>
      </c>
      <c r="I1010" s="247">
        <v>0</v>
      </c>
      <c r="J1010" s="247">
        <v>4080000</v>
      </c>
      <c r="K1010" s="247">
        <v>4080000</v>
      </c>
      <c r="L1010" s="247">
        <v>0</v>
      </c>
      <c r="M1010" s="247">
        <v>4080000</v>
      </c>
      <c r="N1010" s="247">
        <v>4080000</v>
      </c>
      <c r="O1010" s="248">
        <v>0</v>
      </c>
    </row>
    <row r="1011" spans="1:15" ht="15" customHeight="1" x14ac:dyDescent="0.2">
      <c r="A1011" s="278" t="s">
        <v>746</v>
      </c>
      <c r="B1011" s="279"/>
      <c r="C1011" s="243" t="s">
        <v>62</v>
      </c>
      <c r="D1011" s="243" t="s">
        <v>238</v>
      </c>
      <c r="E1011" s="249" t="s">
        <v>503</v>
      </c>
      <c r="F1011" s="250"/>
      <c r="G1011" s="245">
        <v>4360000</v>
      </c>
      <c r="H1011" s="246">
        <v>4360000</v>
      </c>
      <c r="I1011" s="247">
        <v>0</v>
      </c>
      <c r="J1011" s="247">
        <v>4080000</v>
      </c>
      <c r="K1011" s="247">
        <v>4080000</v>
      </c>
      <c r="L1011" s="247">
        <v>0</v>
      </c>
      <c r="M1011" s="247">
        <v>4080000</v>
      </c>
      <c r="N1011" s="247">
        <v>4080000</v>
      </c>
      <c r="O1011" s="248">
        <v>0</v>
      </c>
    </row>
    <row r="1012" spans="1:15" ht="15" customHeight="1" x14ac:dyDescent="0.2">
      <c r="A1012" s="278" t="s">
        <v>95</v>
      </c>
      <c r="B1012" s="279"/>
      <c r="C1012" s="243" t="s">
        <v>62</v>
      </c>
      <c r="D1012" s="243" t="s">
        <v>238</v>
      </c>
      <c r="E1012" s="249" t="s">
        <v>503</v>
      </c>
      <c r="F1012" s="249" t="s">
        <v>96</v>
      </c>
      <c r="G1012" s="245">
        <v>4360000</v>
      </c>
      <c r="H1012" s="246">
        <v>4360000</v>
      </c>
      <c r="I1012" s="247">
        <v>0</v>
      </c>
      <c r="J1012" s="247">
        <v>4080000</v>
      </c>
      <c r="K1012" s="247">
        <v>4080000</v>
      </c>
      <c r="L1012" s="247">
        <v>0</v>
      </c>
      <c r="M1012" s="247">
        <v>4080000</v>
      </c>
      <c r="N1012" s="247">
        <v>4080000</v>
      </c>
      <c r="O1012" s="248">
        <v>0</v>
      </c>
    </row>
    <row r="1013" spans="1:15" ht="23.25" customHeight="1" x14ac:dyDescent="0.2">
      <c r="A1013" s="278" t="s">
        <v>35</v>
      </c>
      <c r="B1013" s="279"/>
      <c r="C1013" s="243" t="s">
        <v>62</v>
      </c>
      <c r="D1013" s="243" t="s">
        <v>238</v>
      </c>
      <c r="E1013" s="249" t="s">
        <v>503</v>
      </c>
      <c r="F1013" s="249" t="s">
        <v>52</v>
      </c>
      <c r="G1013" s="245">
        <v>4360000</v>
      </c>
      <c r="H1013" s="246">
        <v>4360000</v>
      </c>
      <c r="I1013" s="247">
        <v>0</v>
      </c>
      <c r="J1013" s="247">
        <v>4080000</v>
      </c>
      <c r="K1013" s="247">
        <v>4080000</v>
      </c>
      <c r="L1013" s="247">
        <v>0</v>
      </c>
      <c r="M1013" s="247">
        <v>4080000</v>
      </c>
      <c r="N1013" s="247">
        <v>4080000</v>
      </c>
      <c r="O1013" s="248">
        <v>0</v>
      </c>
    </row>
    <row r="1014" spans="1:15" ht="15" customHeight="1" x14ac:dyDescent="0.2">
      <c r="A1014" s="278" t="s">
        <v>141</v>
      </c>
      <c r="B1014" s="279"/>
      <c r="C1014" s="243" t="s">
        <v>62</v>
      </c>
      <c r="D1014" s="243" t="s">
        <v>65</v>
      </c>
      <c r="E1014" s="244"/>
      <c r="F1014" s="244"/>
      <c r="G1014" s="245">
        <v>59560896</v>
      </c>
      <c r="H1014" s="246">
        <v>59560896</v>
      </c>
      <c r="I1014" s="247">
        <v>0</v>
      </c>
      <c r="J1014" s="247">
        <v>55211700</v>
      </c>
      <c r="K1014" s="247">
        <v>52221700</v>
      </c>
      <c r="L1014" s="247">
        <v>2990000</v>
      </c>
      <c r="M1014" s="247">
        <v>52221700</v>
      </c>
      <c r="N1014" s="247">
        <v>52221700</v>
      </c>
      <c r="O1014" s="248">
        <v>0</v>
      </c>
    </row>
    <row r="1015" spans="1:15" ht="15" customHeight="1" x14ac:dyDescent="0.2">
      <c r="A1015" s="278" t="s">
        <v>504</v>
      </c>
      <c r="B1015" s="279"/>
      <c r="C1015" s="243" t="s">
        <v>62</v>
      </c>
      <c r="D1015" s="243" t="s">
        <v>65</v>
      </c>
      <c r="E1015" s="243" t="s">
        <v>505</v>
      </c>
      <c r="F1015" s="243"/>
      <c r="G1015" s="245">
        <v>8436700</v>
      </c>
      <c r="H1015" s="246">
        <v>8436700</v>
      </c>
      <c r="I1015" s="247">
        <v>0</v>
      </c>
      <c r="J1015" s="247">
        <v>2436700</v>
      </c>
      <c r="K1015" s="247">
        <v>2436700</v>
      </c>
      <c r="L1015" s="247">
        <v>0</v>
      </c>
      <c r="M1015" s="247">
        <v>2436700</v>
      </c>
      <c r="N1015" s="247">
        <v>2436700</v>
      </c>
      <c r="O1015" s="248">
        <v>0</v>
      </c>
    </row>
    <row r="1016" spans="1:15" ht="23.25" customHeight="1" x14ac:dyDescent="0.2">
      <c r="A1016" s="278" t="s">
        <v>506</v>
      </c>
      <c r="B1016" s="279"/>
      <c r="C1016" s="243" t="s">
        <v>62</v>
      </c>
      <c r="D1016" s="243" t="s">
        <v>65</v>
      </c>
      <c r="E1016" s="249" t="s">
        <v>507</v>
      </c>
      <c r="F1016" s="249"/>
      <c r="G1016" s="245">
        <v>8436700</v>
      </c>
      <c r="H1016" s="246">
        <v>8436700</v>
      </c>
      <c r="I1016" s="247">
        <v>0</v>
      </c>
      <c r="J1016" s="247">
        <v>2436700</v>
      </c>
      <c r="K1016" s="247">
        <v>2436700</v>
      </c>
      <c r="L1016" s="247">
        <v>0</v>
      </c>
      <c r="M1016" s="247">
        <v>2436700</v>
      </c>
      <c r="N1016" s="247">
        <v>2436700</v>
      </c>
      <c r="O1016" s="248">
        <v>0</v>
      </c>
    </row>
    <row r="1017" spans="1:15" ht="23.25" customHeight="1" x14ac:dyDescent="0.2">
      <c r="A1017" s="278" t="s">
        <v>1009</v>
      </c>
      <c r="B1017" s="279"/>
      <c r="C1017" s="243" t="s">
        <v>62</v>
      </c>
      <c r="D1017" s="243" t="s">
        <v>65</v>
      </c>
      <c r="E1017" s="249" t="s">
        <v>885</v>
      </c>
      <c r="F1017" s="250"/>
      <c r="G1017" s="245">
        <v>8436700</v>
      </c>
      <c r="H1017" s="246">
        <v>8436700</v>
      </c>
      <c r="I1017" s="247">
        <v>0</v>
      </c>
      <c r="J1017" s="247">
        <v>2436700</v>
      </c>
      <c r="K1017" s="247">
        <v>2436700</v>
      </c>
      <c r="L1017" s="247">
        <v>0</v>
      </c>
      <c r="M1017" s="247">
        <v>2436700</v>
      </c>
      <c r="N1017" s="247">
        <v>2436700</v>
      </c>
      <c r="O1017" s="248">
        <v>0</v>
      </c>
    </row>
    <row r="1018" spans="1:15" ht="57" customHeight="1" x14ac:dyDescent="0.2">
      <c r="A1018" s="278" t="s">
        <v>1195</v>
      </c>
      <c r="B1018" s="279"/>
      <c r="C1018" s="243" t="s">
        <v>62</v>
      </c>
      <c r="D1018" s="243" t="s">
        <v>65</v>
      </c>
      <c r="E1018" s="249" t="s">
        <v>886</v>
      </c>
      <c r="F1018" s="250"/>
      <c r="G1018" s="245">
        <v>8436700</v>
      </c>
      <c r="H1018" s="246">
        <v>8436700</v>
      </c>
      <c r="I1018" s="247">
        <v>0</v>
      </c>
      <c r="J1018" s="247">
        <v>2436700</v>
      </c>
      <c r="K1018" s="247">
        <v>2436700</v>
      </c>
      <c r="L1018" s="247">
        <v>0</v>
      </c>
      <c r="M1018" s="247">
        <v>2436700</v>
      </c>
      <c r="N1018" s="247">
        <v>2436700</v>
      </c>
      <c r="O1018" s="248">
        <v>0</v>
      </c>
    </row>
    <row r="1019" spans="1:15" ht="15" customHeight="1" x14ac:dyDescent="0.2">
      <c r="A1019" s="278" t="s">
        <v>95</v>
      </c>
      <c r="B1019" s="279"/>
      <c r="C1019" s="243" t="s">
        <v>62</v>
      </c>
      <c r="D1019" s="243" t="s">
        <v>65</v>
      </c>
      <c r="E1019" s="249" t="s">
        <v>886</v>
      </c>
      <c r="F1019" s="249" t="s">
        <v>96</v>
      </c>
      <c r="G1019" s="245">
        <v>8436700</v>
      </c>
      <c r="H1019" s="246">
        <v>8436700</v>
      </c>
      <c r="I1019" s="247">
        <v>0</v>
      </c>
      <c r="J1019" s="247">
        <v>2436700</v>
      </c>
      <c r="K1019" s="247">
        <v>2436700</v>
      </c>
      <c r="L1019" s="247">
        <v>0</v>
      </c>
      <c r="M1019" s="247">
        <v>2436700</v>
      </c>
      <c r="N1019" s="247">
        <v>2436700</v>
      </c>
      <c r="O1019" s="248">
        <v>0</v>
      </c>
    </row>
    <row r="1020" spans="1:15" ht="23.25" customHeight="1" x14ac:dyDescent="0.2">
      <c r="A1020" s="278" t="s">
        <v>35</v>
      </c>
      <c r="B1020" s="279"/>
      <c r="C1020" s="243" t="s">
        <v>62</v>
      </c>
      <c r="D1020" s="243" t="s">
        <v>65</v>
      </c>
      <c r="E1020" s="249" t="s">
        <v>886</v>
      </c>
      <c r="F1020" s="249" t="s">
        <v>52</v>
      </c>
      <c r="G1020" s="245">
        <v>8436700</v>
      </c>
      <c r="H1020" s="246">
        <v>8436700</v>
      </c>
      <c r="I1020" s="247">
        <v>0</v>
      </c>
      <c r="J1020" s="247">
        <v>2436700</v>
      </c>
      <c r="K1020" s="247">
        <v>2436700</v>
      </c>
      <c r="L1020" s="247">
        <v>0</v>
      </c>
      <c r="M1020" s="247">
        <v>2436700</v>
      </c>
      <c r="N1020" s="247">
        <v>2436700</v>
      </c>
      <c r="O1020" s="248">
        <v>0</v>
      </c>
    </row>
    <row r="1021" spans="1:15" ht="15" customHeight="1" x14ac:dyDescent="0.2">
      <c r="A1021" s="278" t="s">
        <v>304</v>
      </c>
      <c r="B1021" s="279"/>
      <c r="C1021" s="243" t="s">
        <v>62</v>
      </c>
      <c r="D1021" s="243" t="s">
        <v>65</v>
      </c>
      <c r="E1021" s="243" t="s">
        <v>305</v>
      </c>
      <c r="F1021" s="243"/>
      <c r="G1021" s="245">
        <v>44502716</v>
      </c>
      <c r="H1021" s="246">
        <v>44502716</v>
      </c>
      <c r="I1021" s="247">
        <v>0</v>
      </c>
      <c r="J1021" s="247">
        <v>49785000</v>
      </c>
      <c r="K1021" s="247">
        <v>49785000</v>
      </c>
      <c r="L1021" s="247">
        <v>0</v>
      </c>
      <c r="M1021" s="247">
        <v>49785000</v>
      </c>
      <c r="N1021" s="247">
        <v>49785000</v>
      </c>
      <c r="O1021" s="248">
        <v>0</v>
      </c>
    </row>
    <row r="1022" spans="1:15" ht="15" customHeight="1" x14ac:dyDescent="0.2">
      <c r="A1022" s="278" t="s">
        <v>306</v>
      </c>
      <c r="B1022" s="279"/>
      <c r="C1022" s="243" t="s">
        <v>62</v>
      </c>
      <c r="D1022" s="243" t="s">
        <v>65</v>
      </c>
      <c r="E1022" s="249" t="s">
        <v>307</v>
      </c>
      <c r="F1022" s="249"/>
      <c r="G1022" s="245">
        <v>44102716</v>
      </c>
      <c r="H1022" s="246">
        <v>44102716</v>
      </c>
      <c r="I1022" s="247">
        <v>0</v>
      </c>
      <c r="J1022" s="247">
        <v>48785000</v>
      </c>
      <c r="K1022" s="247">
        <v>48785000</v>
      </c>
      <c r="L1022" s="247">
        <v>0</v>
      </c>
      <c r="M1022" s="247">
        <v>48785000</v>
      </c>
      <c r="N1022" s="247">
        <v>48785000</v>
      </c>
      <c r="O1022" s="248">
        <v>0</v>
      </c>
    </row>
    <row r="1023" spans="1:15" ht="23.25" customHeight="1" x14ac:dyDescent="0.2">
      <c r="A1023" s="278" t="s">
        <v>887</v>
      </c>
      <c r="B1023" s="279"/>
      <c r="C1023" s="243" t="s">
        <v>62</v>
      </c>
      <c r="D1023" s="243" t="s">
        <v>65</v>
      </c>
      <c r="E1023" s="249" t="s">
        <v>888</v>
      </c>
      <c r="F1023" s="250"/>
      <c r="G1023" s="245">
        <v>27417881</v>
      </c>
      <c r="H1023" s="246">
        <v>27417881</v>
      </c>
      <c r="I1023" s="247">
        <v>0</v>
      </c>
      <c r="J1023" s="247">
        <v>30170000</v>
      </c>
      <c r="K1023" s="247">
        <v>30170000</v>
      </c>
      <c r="L1023" s="247">
        <v>0</v>
      </c>
      <c r="M1023" s="247">
        <v>30170000</v>
      </c>
      <c r="N1023" s="247">
        <v>30170000</v>
      </c>
      <c r="O1023" s="248">
        <v>0</v>
      </c>
    </row>
    <row r="1024" spans="1:15" ht="23.25" customHeight="1" x14ac:dyDescent="0.2">
      <c r="A1024" s="278" t="s">
        <v>889</v>
      </c>
      <c r="B1024" s="279"/>
      <c r="C1024" s="243" t="s">
        <v>62</v>
      </c>
      <c r="D1024" s="243" t="s">
        <v>65</v>
      </c>
      <c r="E1024" s="249" t="s">
        <v>890</v>
      </c>
      <c r="F1024" s="250"/>
      <c r="G1024" s="245">
        <v>2576000</v>
      </c>
      <c r="H1024" s="246">
        <v>2576000</v>
      </c>
      <c r="I1024" s="247">
        <v>0</v>
      </c>
      <c r="J1024" s="247">
        <v>2250000</v>
      </c>
      <c r="K1024" s="247">
        <v>2250000</v>
      </c>
      <c r="L1024" s="247">
        <v>0</v>
      </c>
      <c r="M1024" s="247">
        <v>2250000</v>
      </c>
      <c r="N1024" s="247">
        <v>2250000</v>
      </c>
      <c r="O1024" s="248">
        <v>0</v>
      </c>
    </row>
    <row r="1025" spans="1:15" ht="15" customHeight="1" x14ac:dyDescent="0.2">
      <c r="A1025" s="278" t="s">
        <v>95</v>
      </c>
      <c r="B1025" s="279"/>
      <c r="C1025" s="243" t="s">
        <v>62</v>
      </c>
      <c r="D1025" s="243" t="s">
        <v>65</v>
      </c>
      <c r="E1025" s="249" t="s">
        <v>890</v>
      </c>
      <c r="F1025" s="249" t="s">
        <v>96</v>
      </c>
      <c r="G1025" s="245">
        <v>2576000</v>
      </c>
      <c r="H1025" s="246">
        <v>2576000</v>
      </c>
      <c r="I1025" s="247">
        <v>0</v>
      </c>
      <c r="J1025" s="247">
        <v>2250000</v>
      </c>
      <c r="K1025" s="247">
        <v>2250000</v>
      </c>
      <c r="L1025" s="247">
        <v>0</v>
      </c>
      <c r="M1025" s="247">
        <v>2250000</v>
      </c>
      <c r="N1025" s="247">
        <v>2250000</v>
      </c>
      <c r="O1025" s="248">
        <v>0</v>
      </c>
    </row>
    <row r="1026" spans="1:15" ht="23.25" customHeight="1" x14ac:dyDescent="0.2">
      <c r="A1026" s="278" t="s">
        <v>35</v>
      </c>
      <c r="B1026" s="279"/>
      <c r="C1026" s="243" t="s">
        <v>62</v>
      </c>
      <c r="D1026" s="243" t="s">
        <v>65</v>
      </c>
      <c r="E1026" s="249" t="s">
        <v>890</v>
      </c>
      <c r="F1026" s="249" t="s">
        <v>52</v>
      </c>
      <c r="G1026" s="245">
        <v>2060000</v>
      </c>
      <c r="H1026" s="246">
        <v>2060000</v>
      </c>
      <c r="I1026" s="247">
        <v>0</v>
      </c>
      <c r="J1026" s="247">
        <v>2250000</v>
      </c>
      <c r="K1026" s="247">
        <v>2250000</v>
      </c>
      <c r="L1026" s="247">
        <v>0</v>
      </c>
      <c r="M1026" s="247">
        <v>2250000</v>
      </c>
      <c r="N1026" s="247">
        <v>2250000</v>
      </c>
      <c r="O1026" s="248">
        <v>0</v>
      </c>
    </row>
    <row r="1027" spans="1:15" ht="15" customHeight="1" x14ac:dyDescent="0.2">
      <c r="A1027" s="278" t="s">
        <v>1338</v>
      </c>
      <c r="B1027" s="279"/>
      <c r="C1027" s="243" t="s">
        <v>62</v>
      </c>
      <c r="D1027" s="243" t="s">
        <v>65</v>
      </c>
      <c r="E1027" s="249" t="s">
        <v>890</v>
      </c>
      <c r="F1027" s="249" t="s">
        <v>1339</v>
      </c>
      <c r="G1027" s="245">
        <v>516000</v>
      </c>
      <c r="H1027" s="246">
        <v>516000</v>
      </c>
      <c r="I1027" s="247">
        <v>0</v>
      </c>
      <c r="J1027" s="247">
        <v>0</v>
      </c>
      <c r="K1027" s="247">
        <v>0</v>
      </c>
      <c r="L1027" s="247">
        <v>0</v>
      </c>
      <c r="M1027" s="247">
        <v>0</v>
      </c>
      <c r="N1027" s="247">
        <v>0</v>
      </c>
      <c r="O1027" s="248">
        <v>0</v>
      </c>
    </row>
    <row r="1028" spans="1:15" ht="34.5" customHeight="1" x14ac:dyDescent="0.2">
      <c r="A1028" s="278" t="s">
        <v>512</v>
      </c>
      <c r="B1028" s="279"/>
      <c r="C1028" s="243" t="s">
        <v>62</v>
      </c>
      <c r="D1028" s="243" t="s">
        <v>65</v>
      </c>
      <c r="E1028" s="249" t="s">
        <v>891</v>
      </c>
      <c r="F1028" s="250"/>
      <c r="G1028" s="245">
        <v>9201881</v>
      </c>
      <c r="H1028" s="246">
        <v>9201881</v>
      </c>
      <c r="I1028" s="247">
        <v>0</v>
      </c>
      <c r="J1028" s="247">
        <v>5180000</v>
      </c>
      <c r="K1028" s="247">
        <v>5180000</v>
      </c>
      <c r="L1028" s="247">
        <v>0</v>
      </c>
      <c r="M1028" s="247">
        <v>5180000</v>
      </c>
      <c r="N1028" s="247">
        <v>5180000</v>
      </c>
      <c r="O1028" s="248">
        <v>0</v>
      </c>
    </row>
    <row r="1029" spans="1:15" ht="15" customHeight="1" x14ac:dyDescent="0.2">
      <c r="A1029" s="278" t="s">
        <v>95</v>
      </c>
      <c r="B1029" s="279"/>
      <c r="C1029" s="243" t="s">
        <v>62</v>
      </c>
      <c r="D1029" s="243" t="s">
        <v>65</v>
      </c>
      <c r="E1029" s="249" t="s">
        <v>891</v>
      </c>
      <c r="F1029" s="249" t="s">
        <v>96</v>
      </c>
      <c r="G1029" s="245">
        <v>9201881</v>
      </c>
      <c r="H1029" s="246">
        <v>9201881</v>
      </c>
      <c r="I1029" s="247">
        <v>0</v>
      </c>
      <c r="J1029" s="247">
        <v>5180000</v>
      </c>
      <c r="K1029" s="247">
        <v>5180000</v>
      </c>
      <c r="L1029" s="247">
        <v>0</v>
      </c>
      <c r="M1029" s="247">
        <v>5180000</v>
      </c>
      <c r="N1029" s="247">
        <v>5180000</v>
      </c>
      <c r="O1029" s="248">
        <v>0</v>
      </c>
    </row>
    <row r="1030" spans="1:15" ht="23.25" customHeight="1" x14ac:dyDescent="0.2">
      <c r="A1030" s="278" t="s">
        <v>35</v>
      </c>
      <c r="B1030" s="279"/>
      <c r="C1030" s="243" t="s">
        <v>62</v>
      </c>
      <c r="D1030" s="243" t="s">
        <v>65</v>
      </c>
      <c r="E1030" s="249" t="s">
        <v>891</v>
      </c>
      <c r="F1030" s="249" t="s">
        <v>52</v>
      </c>
      <c r="G1030" s="245">
        <v>9201881</v>
      </c>
      <c r="H1030" s="246">
        <v>9201881</v>
      </c>
      <c r="I1030" s="247">
        <v>0</v>
      </c>
      <c r="J1030" s="247">
        <v>5180000</v>
      </c>
      <c r="K1030" s="247">
        <v>5180000</v>
      </c>
      <c r="L1030" s="247">
        <v>0</v>
      </c>
      <c r="M1030" s="247">
        <v>5180000</v>
      </c>
      <c r="N1030" s="247">
        <v>5180000</v>
      </c>
      <c r="O1030" s="248">
        <v>0</v>
      </c>
    </row>
    <row r="1031" spans="1:15" ht="34.5" customHeight="1" x14ac:dyDescent="0.2">
      <c r="A1031" s="278" t="s">
        <v>513</v>
      </c>
      <c r="B1031" s="279"/>
      <c r="C1031" s="243" t="s">
        <v>62</v>
      </c>
      <c r="D1031" s="243" t="s">
        <v>65</v>
      </c>
      <c r="E1031" s="249" t="s">
        <v>892</v>
      </c>
      <c r="F1031" s="250"/>
      <c r="G1031" s="245">
        <v>3000000</v>
      </c>
      <c r="H1031" s="246">
        <v>3000000</v>
      </c>
      <c r="I1031" s="247">
        <v>0</v>
      </c>
      <c r="J1031" s="247">
        <v>3000000</v>
      </c>
      <c r="K1031" s="247">
        <v>3000000</v>
      </c>
      <c r="L1031" s="247">
        <v>0</v>
      </c>
      <c r="M1031" s="247">
        <v>3000000</v>
      </c>
      <c r="N1031" s="247">
        <v>3000000</v>
      </c>
      <c r="O1031" s="248">
        <v>0</v>
      </c>
    </row>
    <row r="1032" spans="1:15" ht="15" customHeight="1" x14ac:dyDescent="0.2">
      <c r="A1032" s="278" t="s">
        <v>95</v>
      </c>
      <c r="B1032" s="279"/>
      <c r="C1032" s="243" t="s">
        <v>62</v>
      </c>
      <c r="D1032" s="243" t="s">
        <v>65</v>
      </c>
      <c r="E1032" s="249" t="s">
        <v>892</v>
      </c>
      <c r="F1032" s="249" t="s">
        <v>96</v>
      </c>
      <c r="G1032" s="245">
        <v>3000000</v>
      </c>
      <c r="H1032" s="246">
        <v>3000000</v>
      </c>
      <c r="I1032" s="247">
        <v>0</v>
      </c>
      <c r="J1032" s="247">
        <v>3000000</v>
      </c>
      <c r="K1032" s="247">
        <v>3000000</v>
      </c>
      <c r="L1032" s="247">
        <v>0</v>
      </c>
      <c r="M1032" s="247">
        <v>3000000</v>
      </c>
      <c r="N1032" s="247">
        <v>3000000</v>
      </c>
      <c r="O1032" s="248">
        <v>0</v>
      </c>
    </row>
    <row r="1033" spans="1:15" ht="23.25" customHeight="1" x14ac:dyDescent="0.2">
      <c r="A1033" s="278" t="s">
        <v>35</v>
      </c>
      <c r="B1033" s="279"/>
      <c r="C1033" s="243" t="s">
        <v>62</v>
      </c>
      <c r="D1033" s="243" t="s">
        <v>65</v>
      </c>
      <c r="E1033" s="249" t="s">
        <v>892</v>
      </c>
      <c r="F1033" s="249" t="s">
        <v>52</v>
      </c>
      <c r="G1033" s="245">
        <v>3000000</v>
      </c>
      <c r="H1033" s="246">
        <v>3000000</v>
      </c>
      <c r="I1033" s="247">
        <v>0</v>
      </c>
      <c r="J1033" s="247">
        <v>3000000</v>
      </c>
      <c r="K1033" s="247">
        <v>3000000</v>
      </c>
      <c r="L1033" s="247">
        <v>0</v>
      </c>
      <c r="M1033" s="247">
        <v>3000000</v>
      </c>
      <c r="N1033" s="247">
        <v>3000000</v>
      </c>
      <c r="O1033" s="248">
        <v>0</v>
      </c>
    </row>
    <row r="1034" spans="1:15" ht="34.5" customHeight="1" x14ac:dyDescent="0.2">
      <c r="A1034" s="278" t="s">
        <v>514</v>
      </c>
      <c r="B1034" s="279"/>
      <c r="C1034" s="243" t="s">
        <v>62</v>
      </c>
      <c r="D1034" s="243" t="s">
        <v>65</v>
      </c>
      <c r="E1034" s="249" t="s">
        <v>893</v>
      </c>
      <c r="F1034" s="250"/>
      <c r="G1034" s="245">
        <v>4000000</v>
      </c>
      <c r="H1034" s="246">
        <v>4000000</v>
      </c>
      <c r="I1034" s="247">
        <v>0</v>
      </c>
      <c r="J1034" s="247">
        <v>4000000</v>
      </c>
      <c r="K1034" s="247">
        <v>4000000</v>
      </c>
      <c r="L1034" s="247">
        <v>0</v>
      </c>
      <c r="M1034" s="247">
        <v>4000000</v>
      </c>
      <c r="N1034" s="247">
        <v>4000000</v>
      </c>
      <c r="O1034" s="248">
        <v>0</v>
      </c>
    </row>
    <row r="1035" spans="1:15" ht="15" customHeight="1" x14ac:dyDescent="0.2">
      <c r="A1035" s="278" t="s">
        <v>95</v>
      </c>
      <c r="B1035" s="279"/>
      <c r="C1035" s="243" t="s">
        <v>62</v>
      </c>
      <c r="D1035" s="243" t="s">
        <v>65</v>
      </c>
      <c r="E1035" s="249" t="s">
        <v>893</v>
      </c>
      <c r="F1035" s="249" t="s">
        <v>96</v>
      </c>
      <c r="G1035" s="245">
        <v>4000000</v>
      </c>
      <c r="H1035" s="246">
        <v>4000000</v>
      </c>
      <c r="I1035" s="247">
        <v>0</v>
      </c>
      <c r="J1035" s="247">
        <v>4000000</v>
      </c>
      <c r="K1035" s="247">
        <v>4000000</v>
      </c>
      <c r="L1035" s="247">
        <v>0</v>
      </c>
      <c r="M1035" s="247">
        <v>4000000</v>
      </c>
      <c r="N1035" s="247">
        <v>4000000</v>
      </c>
      <c r="O1035" s="248">
        <v>0</v>
      </c>
    </row>
    <row r="1036" spans="1:15" ht="23.25" customHeight="1" x14ac:dyDescent="0.2">
      <c r="A1036" s="278" t="s">
        <v>35</v>
      </c>
      <c r="B1036" s="279"/>
      <c r="C1036" s="243" t="s">
        <v>62</v>
      </c>
      <c r="D1036" s="243" t="s">
        <v>65</v>
      </c>
      <c r="E1036" s="249" t="s">
        <v>893</v>
      </c>
      <c r="F1036" s="249" t="s">
        <v>52</v>
      </c>
      <c r="G1036" s="245">
        <v>4000000</v>
      </c>
      <c r="H1036" s="246">
        <v>4000000</v>
      </c>
      <c r="I1036" s="247">
        <v>0</v>
      </c>
      <c r="J1036" s="247">
        <v>4000000</v>
      </c>
      <c r="K1036" s="247">
        <v>4000000</v>
      </c>
      <c r="L1036" s="247">
        <v>0</v>
      </c>
      <c r="M1036" s="247">
        <v>4000000</v>
      </c>
      <c r="N1036" s="247">
        <v>4000000</v>
      </c>
      <c r="O1036" s="248">
        <v>0</v>
      </c>
    </row>
    <row r="1037" spans="1:15" ht="34.5" customHeight="1" x14ac:dyDescent="0.2">
      <c r="A1037" s="278" t="s">
        <v>515</v>
      </c>
      <c r="B1037" s="279"/>
      <c r="C1037" s="243" t="s">
        <v>62</v>
      </c>
      <c r="D1037" s="243" t="s">
        <v>65</v>
      </c>
      <c r="E1037" s="249" t="s">
        <v>894</v>
      </c>
      <c r="F1037" s="250"/>
      <c r="G1037" s="245">
        <v>0</v>
      </c>
      <c r="H1037" s="246">
        <v>0</v>
      </c>
      <c r="I1037" s="247">
        <v>0</v>
      </c>
      <c r="J1037" s="247">
        <v>1100000</v>
      </c>
      <c r="K1037" s="247">
        <v>1100000</v>
      </c>
      <c r="L1037" s="247">
        <v>0</v>
      </c>
      <c r="M1037" s="247">
        <v>1100000</v>
      </c>
      <c r="N1037" s="247">
        <v>1100000</v>
      </c>
      <c r="O1037" s="248">
        <v>0</v>
      </c>
    </row>
    <row r="1038" spans="1:15" ht="15" customHeight="1" x14ac:dyDescent="0.2">
      <c r="A1038" s="278" t="s">
        <v>95</v>
      </c>
      <c r="B1038" s="279"/>
      <c r="C1038" s="243" t="s">
        <v>62</v>
      </c>
      <c r="D1038" s="243" t="s">
        <v>65</v>
      </c>
      <c r="E1038" s="249" t="s">
        <v>894</v>
      </c>
      <c r="F1038" s="249" t="s">
        <v>96</v>
      </c>
      <c r="G1038" s="245">
        <v>0</v>
      </c>
      <c r="H1038" s="246">
        <v>0</v>
      </c>
      <c r="I1038" s="247">
        <v>0</v>
      </c>
      <c r="J1038" s="247">
        <v>1100000</v>
      </c>
      <c r="K1038" s="247">
        <v>1100000</v>
      </c>
      <c r="L1038" s="247">
        <v>0</v>
      </c>
      <c r="M1038" s="247">
        <v>1100000</v>
      </c>
      <c r="N1038" s="247">
        <v>1100000</v>
      </c>
      <c r="O1038" s="248">
        <v>0</v>
      </c>
    </row>
    <row r="1039" spans="1:15" ht="23.25" customHeight="1" x14ac:dyDescent="0.2">
      <c r="A1039" s="278" t="s">
        <v>35</v>
      </c>
      <c r="B1039" s="279"/>
      <c r="C1039" s="243" t="s">
        <v>62</v>
      </c>
      <c r="D1039" s="243" t="s">
        <v>65</v>
      </c>
      <c r="E1039" s="249" t="s">
        <v>894</v>
      </c>
      <c r="F1039" s="249" t="s">
        <v>52</v>
      </c>
      <c r="G1039" s="245">
        <v>0</v>
      </c>
      <c r="H1039" s="246">
        <v>0</v>
      </c>
      <c r="I1039" s="247">
        <v>0</v>
      </c>
      <c r="J1039" s="247">
        <v>1100000</v>
      </c>
      <c r="K1039" s="247">
        <v>1100000</v>
      </c>
      <c r="L1039" s="247">
        <v>0</v>
      </c>
      <c r="M1039" s="247">
        <v>1100000</v>
      </c>
      <c r="N1039" s="247">
        <v>1100000</v>
      </c>
      <c r="O1039" s="248">
        <v>0</v>
      </c>
    </row>
    <row r="1040" spans="1:15" ht="34.5" customHeight="1" x14ac:dyDescent="0.2">
      <c r="A1040" s="278" t="s">
        <v>516</v>
      </c>
      <c r="B1040" s="279"/>
      <c r="C1040" s="243" t="s">
        <v>62</v>
      </c>
      <c r="D1040" s="243" t="s">
        <v>65</v>
      </c>
      <c r="E1040" s="249" t="s">
        <v>895</v>
      </c>
      <c r="F1040" s="250"/>
      <c r="G1040" s="245">
        <v>2440000</v>
      </c>
      <c r="H1040" s="246">
        <v>2440000</v>
      </c>
      <c r="I1040" s="247">
        <v>0</v>
      </c>
      <c r="J1040" s="247">
        <v>5640000</v>
      </c>
      <c r="K1040" s="247">
        <v>5640000</v>
      </c>
      <c r="L1040" s="247">
        <v>0</v>
      </c>
      <c r="M1040" s="247">
        <v>5640000</v>
      </c>
      <c r="N1040" s="247">
        <v>5640000</v>
      </c>
      <c r="O1040" s="248">
        <v>0</v>
      </c>
    </row>
    <row r="1041" spans="1:15" ht="15" customHeight="1" x14ac:dyDescent="0.2">
      <c r="A1041" s="278" t="s">
        <v>95</v>
      </c>
      <c r="B1041" s="279"/>
      <c r="C1041" s="243" t="s">
        <v>62</v>
      </c>
      <c r="D1041" s="243" t="s">
        <v>65</v>
      </c>
      <c r="E1041" s="249" t="s">
        <v>895</v>
      </c>
      <c r="F1041" s="249" t="s">
        <v>96</v>
      </c>
      <c r="G1041" s="245">
        <v>2440000</v>
      </c>
      <c r="H1041" s="246">
        <v>2440000</v>
      </c>
      <c r="I1041" s="247">
        <v>0</v>
      </c>
      <c r="J1041" s="247">
        <v>5640000</v>
      </c>
      <c r="K1041" s="247">
        <v>5640000</v>
      </c>
      <c r="L1041" s="247">
        <v>0</v>
      </c>
      <c r="M1041" s="247">
        <v>5640000</v>
      </c>
      <c r="N1041" s="247">
        <v>5640000</v>
      </c>
      <c r="O1041" s="248">
        <v>0</v>
      </c>
    </row>
    <row r="1042" spans="1:15" ht="23.25" customHeight="1" x14ac:dyDescent="0.2">
      <c r="A1042" s="278" t="s">
        <v>35</v>
      </c>
      <c r="B1042" s="279"/>
      <c r="C1042" s="243" t="s">
        <v>62</v>
      </c>
      <c r="D1042" s="243" t="s">
        <v>65</v>
      </c>
      <c r="E1042" s="249" t="s">
        <v>895</v>
      </c>
      <c r="F1042" s="249" t="s">
        <v>52</v>
      </c>
      <c r="G1042" s="245">
        <v>2440000</v>
      </c>
      <c r="H1042" s="246">
        <v>2440000</v>
      </c>
      <c r="I1042" s="247">
        <v>0</v>
      </c>
      <c r="J1042" s="247">
        <v>5640000</v>
      </c>
      <c r="K1042" s="247">
        <v>5640000</v>
      </c>
      <c r="L1042" s="247">
        <v>0</v>
      </c>
      <c r="M1042" s="247">
        <v>5640000</v>
      </c>
      <c r="N1042" s="247">
        <v>5640000</v>
      </c>
      <c r="O1042" s="248">
        <v>0</v>
      </c>
    </row>
    <row r="1043" spans="1:15" ht="68.25" customHeight="1" x14ac:dyDescent="0.2">
      <c r="A1043" s="278" t="s">
        <v>1059</v>
      </c>
      <c r="B1043" s="279"/>
      <c r="C1043" s="243" t="s">
        <v>62</v>
      </c>
      <c r="D1043" s="243" t="s">
        <v>65</v>
      </c>
      <c r="E1043" s="249" t="s">
        <v>1060</v>
      </c>
      <c r="F1043" s="250"/>
      <c r="G1043" s="245">
        <v>6200000</v>
      </c>
      <c r="H1043" s="246">
        <v>6200000</v>
      </c>
      <c r="I1043" s="247">
        <v>0</v>
      </c>
      <c r="J1043" s="247">
        <v>9000000</v>
      </c>
      <c r="K1043" s="247">
        <v>9000000</v>
      </c>
      <c r="L1043" s="247">
        <v>0</v>
      </c>
      <c r="M1043" s="247">
        <v>9000000</v>
      </c>
      <c r="N1043" s="247">
        <v>9000000</v>
      </c>
      <c r="O1043" s="248">
        <v>0</v>
      </c>
    </row>
    <row r="1044" spans="1:15" ht="15" customHeight="1" x14ac:dyDescent="0.2">
      <c r="A1044" s="278" t="s">
        <v>95</v>
      </c>
      <c r="B1044" s="279"/>
      <c r="C1044" s="243" t="s">
        <v>62</v>
      </c>
      <c r="D1044" s="243" t="s">
        <v>65</v>
      </c>
      <c r="E1044" s="249" t="s">
        <v>1060</v>
      </c>
      <c r="F1044" s="249" t="s">
        <v>96</v>
      </c>
      <c r="G1044" s="245">
        <v>6200000</v>
      </c>
      <c r="H1044" s="246">
        <v>6200000</v>
      </c>
      <c r="I1044" s="247">
        <v>0</v>
      </c>
      <c r="J1044" s="247">
        <v>9000000</v>
      </c>
      <c r="K1044" s="247">
        <v>9000000</v>
      </c>
      <c r="L1044" s="247">
        <v>0</v>
      </c>
      <c r="M1044" s="247">
        <v>9000000</v>
      </c>
      <c r="N1044" s="247">
        <v>9000000</v>
      </c>
      <c r="O1044" s="248">
        <v>0</v>
      </c>
    </row>
    <row r="1045" spans="1:15" ht="23.25" customHeight="1" x14ac:dyDescent="0.2">
      <c r="A1045" s="278" t="s">
        <v>35</v>
      </c>
      <c r="B1045" s="279"/>
      <c r="C1045" s="243" t="s">
        <v>62</v>
      </c>
      <c r="D1045" s="243" t="s">
        <v>65</v>
      </c>
      <c r="E1045" s="249" t="s">
        <v>1060</v>
      </c>
      <c r="F1045" s="249" t="s">
        <v>52</v>
      </c>
      <c r="G1045" s="245">
        <v>6200000</v>
      </c>
      <c r="H1045" s="246">
        <v>6200000</v>
      </c>
      <c r="I1045" s="247">
        <v>0</v>
      </c>
      <c r="J1045" s="247">
        <v>9000000</v>
      </c>
      <c r="K1045" s="247">
        <v>9000000</v>
      </c>
      <c r="L1045" s="247">
        <v>0</v>
      </c>
      <c r="M1045" s="247">
        <v>9000000</v>
      </c>
      <c r="N1045" s="247">
        <v>9000000</v>
      </c>
      <c r="O1045" s="248">
        <v>0</v>
      </c>
    </row>
    <row r="1046" spans="1:15" ht="23.25" customHeight="1" x14ac:dyDescent="0.2">
      <c r="A1046" s="278" t="s">
        <v>343</v>
      </c>
      <c r="B1046" s="279"/>
      <c r="C1046" s="243" t="s">
        <v>62</v>
      </c>
      <c r="D1046" s="243" t="s">
        <v>65</v>
      </c>
      <c r="E1046" s="249" t="s">
        <v>344</v>
      </c>
      <c r="F1046" s="250"/>
      <c r="G1046" s="245">
        <v>16684835</v>
      </c>
      <c r="H1046" s="246">
        <v>16684835</v>
      </c>
      <c r="I1046" s="247">
        <v>0</v>
      </c>
      <c r="J1046" s="247">
        <v>18615000</v>
      </c>
      <c r="K1046" s="247">
        <v>18615000</v>
      </c>
      <c r="L1046" s="247">
        <v>0</v>
      </c>
      <c r="M1046" s="247">
        <v>18615000</v>
      </c>
      <c r="N1046" s="247">
        <v>18615000</v>
      </c>
      <c r="O1046" s="248">
        <v>0</v>
      </c>
    </row>
    <row r="1047" spans="1:15" ht="15" customHeight="1" x14ac:dyDescent="0.2">
      <c r="A1047" s="278" t="s">
        <v>345</v>
      </c>
      <c r="B1047" s="279"/>
      <c r="C1047" s="243" t="s">
        <v>62</v>
      </c>
      <c r="D1047" s="243" t="s">
        <v>65</v>
      </c>
      <c r="E1047" s="249" t="s">
        <v>346</v>
      </c>
      <c r="F1047" s="250"/>
      <c r="G1047" s="245">
        <v>960000</v>
      </c>
      <c r="H1047" s="246">
        <v>960000</v>
      </c>
      <c r="I1047" s="247">
        <v>0</v>
      </c>
      <c r="J1047" s="247">
        <v>960000</v>
      </c>
      <c r="K1047" s="247">
        <v>960000</v>
      </c>
      <c r="L1047" s="247">
        <v>0</v>
      </c>
      <c r="M1047" s="247">
        <v>960000</v>
      </c>
      <c r="N1047" s="247">
        <v>960000</v>
      </c>
      <c r="O1047" s="248">
        <v>0</v>
      </c>
    </row>
    <row r="1048" spans="1:15" ht="15" customHeight="1" x14ac:dyDescent="0.2">
      <c r="A1048" s="278" t="s">
        <v>95</v>
      </c>
      <c r="B1048" s="279"/>
      <c r="C1048" s="243" t="s">
        <v>62</v>
      </c>
      <c r="D1048" s="243" t="s">
        <v>65</v>
      </c>
      <c r="E1048" s="249" t="s">
        <v>346</v>
      </c>
      <c r="F1048" s="249" t="s">
        <v>96</v>
      </c>
      <c r="G1048" s="245">
        <v>960000</v>
      </c>
      <c r="H1048" s="246">
        <v>960000</v>
      </c>
      <c r="I1048" s="247">
        <v>0</v>
      </c>
      <c r="J1048" s="247">
        <v>960000</v>
      </c>
      <c r="K1048" s="247">
        <v>960000</v>
      </c>
      <c r="L1048" s="247">
        <v>0</v>
      </c>
      <c r="M1048" s="247">
        <v>960000</v>
      </c>
      <c r="N1048" s="247">
        <v>960000</v>
      </c>
      <c r="O1048" s="248">
        <v>0</v>
      </c>
    </row>
    <row r="1049" spans="1:15" ht="23.25" customHeight="1" x14ac:dyDescent="0.2">
      <c r="A1049" s="278" t="s">
        <v>35</v>
      </c>
      <c r="B1049" s="279"/>
      <c r="C1049" s="243" t="s">
        <v>62</v>
      </c>
      <c r="D1049" s="243" t="s">
        <v>65</v>
      </c>
      <c r="E1049" s="249" t="s">
        <v>346</v>
      </c>
      <c r="F1049" s="249" t="s">
        <v>52</v>
      </c>
      <c r="G1049" s="245">
        <v>960000</v>
      </c>
      <c r="H1049" s="246">
        <v>960000</v>
      </c>
      <c r="I1049" s="247">
        <v>0</v>
      </c>
      <c r="J1049" s="247">
        <v>960000</v>
      </c>
      <c r="K1049" s="247">
        <v>960000</v>
      </c>
      <c r="L1049" s="247">
        <v>0</v>
      </c>
      <c r="M1049" s="247">
        <v>960000</v>
      </c>
      <c r="N1049" s="247">
        <v>960000</v>
      </c>
      <c r="O1049" s="248">
        <v>0</v>
      </c>
    </row>
    <row r="1050" spans="1:15" ht="68.25" customHeight="1" x14ac:dyDescent="0.2">
      <c r="A1050" s="278" t="s">
        <v>508</v>
      </c>
      <c r="B1050" s="279"/>
      <c r="C1050" s="243" t="s">
        <v>62</v>
      </c>
      <c r="D1050" s="243" t="s">
        <v>65</v>
      </c>
      <c r="E1050" s="249" t="s">
        <v>509</v>
      </c>
      <c r="F1050" s="250"/>
      <c r="G1050" s="245">
        <v>13769835</v>
      </c>
      <c r="H1050" s="246">
        <v>13769835</v>
      </c>
      <c r="I1050" s="247">
        <v>0</v>
      </c>
      <c r="J1050" s="247">
        <v>15700000</v>
      </c>
      <c r="K1050" s="247">
        <v>15700000</v>
      </c>
      <c r="L1050" s="247">
        <v>0</v>
      </c>
      <c r="M1050" s="247">
        <v>15700000</v>
      </c>
      <c r="N1050" s="247">
        <v>15700000</v>
      </c>
      <c r="O1050" s="248">
        <v>0</v>
      </c>
    </row>
    <row r="1051" spans="1:15" ht="15" customHeight="1" x14ac:dyDescent="0.2">
      <c r="A1051" s="278" t="s">
        <v>95</v>
      </c>
      <c r="B1051" s="279"/>
      <c r="C1051" s="243" t="s">
        <v>62</v>
      </c>
      <c r="D1051" s="243" t="s">
        <v>65</v>
      </c>
      <c r="E1051" s="249" t="s">
        <v>509</v>
      </c>
      <c r="F1051" s="249" t="s">
        <v>96</v>
      </c>
      <c r="G1051" s="245">
        <v>13769835</v>
      </c>
      <c r="H1051" s="246">
        <v>13769835</v>
      </c>
      <c r="I1051" s="247">
        <v>0</v>
      </c>
      <c r="J1051" s="247">
        <v>15700000</v>
      </c>
      <c r="K1051" s="247">
        <v>15700000</v>
      </c>
      <c r="L1051" s="247">
        <v>0</v>
      </c>
      <c r="M1051" s="247">
        <v>15700000</v>
      </c>
      <c r="N1051" s="247">
        <v>15700000</v>
      </c>
      <c r="O1051" s="248">
        <v>0</v>
      </c>
    </row>
    <row r="1052" spans="1:15" ht="23.25" customHeight="1" x14ac:dyDescent="0.2">
      <c r="A1052" s="278" t="s">
        <v>35</v>
      </c>
      <c r="B1052" s="279"/>
      <c r="C1052" s="243" t="s">
        <v>62</v>
      </c>
      <c r="D1052" s="243" t="s">
        <v>65</v>
      </c>
      <c r="E1052" s="249" t="s">
        <v>509</v>
      </c>
      <c r="F1052" s="249" t="s">
        <v>52</v>
      </c>
      <c r="G1052" s="245">
        <v>13769835</v>
      </c>
      <c r="H1052" s="246">
        <v>13769835</v>
      </c>
      <c r="I1052" s="247">
        <v>0</v>
      </c>
      <c r="J1052" s="247">
        <v>15700000</v>
      </c>
      <c r="K1052" s="247">
        <v>15700000</v>
      </c>
      <c r="L1052" s="247">
        <v>0</v>
      </c>
      <c r="M1052" s="247">
        <v>15700000</v>
      </c>
      <c r="N1052" s="247">
        <v>15700000</v>
      </c>
      <c r="O1052" s="248">
        <v>0</v>
      </c>
    </row>
    <row r="1053" spans="1:15" ht="34.5" customHeight="1" x14ac:dyDescent="0.2">
      <c r="A1053" s="278" t="s">
        <v>510</v>
      </c>
      <c r="B1053" s="279"/>
      <c r="C1053" s="243" t="s">
        <v>62</v>
      </c>
      <c r="D1053" s="243" t="s">
        <v>65</v>
      </c>
      <c r="E1053" s="249" t="s">
        <v>511</v>
      </c>
      <c r="F1053" s="250"/>
      <c r="G1053" s="245">
        <v>1955000</v>
      </c>
      <c r="H1053" s="246">
        <v>1955000</v>
      </c>
      <c r="I1053" s="247">
        <v>0</v>
      </c>
      <c r="J1053" s="247">
        <v>1955000</v>
      </c>
      <c r="K1053" s="247">
        <v>1955000</v>
      </c>
      <c r="L1053" s="247">
        <v>0</v>
      </c>
      <c r="M1053" s="247">
        <v>1955000</v>
      </c>
      <c r="N1053" s="247">
        <v>1955000</v>
      </c>
      <c r="O1053" s="248">
        <v>0</v>
      </c>
    </row>
    <row r="1054" spans="1:15" ht="15" customHeight="1" x14ac:dyDescent="0.2">
      <c r="A1054" s="278" t="s">
        <v>95</v>
      </c>
      <c r="B1054" s="279"/>
      <c r="C1054" s="243" t="s">
        <v>62</v>
      </c>
      <c r="D1054" s="243" t="s">
        <v>65</v>
      </c>
      <c r="E1054" s="249" t="s">
        <v>511</v>
      </c>
      <c r="F1054" s="249" t="s">
        <v>96</v>
      </c>
      <c r="G1054" s="245">
        <v>1955000</v>
      </c>
      <c r="H1054" s="246">
        <v>1955000</v>
      </c>
      <c r="I1054" s="247">
        <v>0</v>
      </c>
      <c r="J1054" s="247">
        <v>1955000</v>
      </c>
      <c r="K1054" s="247">
        <v>1955000</v>
      </c>
      <c r="L1054" s="247">
        <v>0</v>
      </c>
      <c r="M1054" s="247">
        <v>1955000</v>
      </c>
      <c r="N1054" s="247">
        <v>1955000</v>
      </c>
      <c r="O1054" s="248">
        <v>0</v>
      </c>
    </row>
    <row r="1055" spans="1:15" ht="23.25" customHeight="1" x14ac:dyDescent="0.2">
      <c r="A1055" s="278" t="s">
        <v>35</v>
      </c>
      <c r="B1055" s="279"/>
      <c r="C1055" s="243" t="s">
        <v>62</v>
      </c>
      <c r="D1055" s="243" t="s">
        <v>65</v>
      </c>
      <c r="E1055" s="249" t="s">
        <v>511</v>
      </c>
      <c r="F1055" s="249" t="s">
        <v>52</v>
      </c>
      <c r="G1055" s="245">
        <v>1955000</v>
      </c>
      <c r="H1055" s="246">
        <v>1955000</v>
      </c>
      <c r="I1055" s="247">
        <v>0</v>
      </c>
      <c r="J1055" s="247">
        <v>1955000</v>
      </c>
      <c r="K1055" s="247">
        <v>1955000</v>
      </c>
      <c r="L1055" s="247">
        <v>0</v>
      </c>
      <c r="M1055" s="247">
        <v>1955000</v>
      </c>
      <c r="N1055" s="247">
        <v>1955000</v>
      </c>
      <c r="O1055" s="248">
        <v>0</v>
      </c>
    </row>
    <row r="1056" spans="1:15" ht="34.5" customHeight="1" x14ac:dyDescent="0.2">
      <c r="A1056" s="278" t="s">
        <v>896</v>
      </c>
      <c r="B1056" s="279"/>
      <c r="C1056" s="243" t="s">
        <v>62</v>
      </c>
      <c r="D1056" s="243" t="s">
        <v>65</v>
      </c>
      <c r="E1056" s="249" t="s">
        <v>897</v>
      </c>
      <c r="F1056" s="249"/>
      <c r="G1056" s="245">
        <v>400000</v>
      </c>
      <c r="H1056" s="246">
        <v>400000</v>
      </c>
      <c r="I1056" s="247">
        <v>0</v>
      </c>
      <c r="J1056" s="247">
        <v>1000000</v>
      </c>
      <c r="K1056" s="247">
        <v>1000000</v>
      </c>
      <c r="L1056" s="247">
        <v>0</v>
      </c>
      <c r="M1056" s="247">
        <v>1000000</v>
      </c>
      <c r="N1056" s="247">
        <v>1000000</v>
      </c>
      <c r="O1056" s="248">
        <v>0</v>
      </c>
    </row>
    <row r="1057" spans="1:15" ht="45.75" customHeight="1" x14ac:dyDescent="0.2">
      <c r="A1057" s="278" t="s">
        <v>898</v>
      </c>
      <c r="B1057" s="279"/>
      <c r="C1057" s="243" t="s">
        <v>62</v>
      </c>
      <c r="D1057" s="243" t="s">
        <v>65</v>
      </c>
      <c r="E1057" s="249" t="s">
        <v>899</v>
      </c>
      <c r="F1057" s="250"/>
      <c r="G1057" s="245">
        <v>400000</v>
      </c>
      <c r="H1057" s="246">
        <v>400000</v>
      </c>
      <c r="I1057" s="247">
        <v>0</v>
      </c>
      <c r="J1057" s="247">
        <v>1000000</v>
      </c>
      <c r="K1057" s="247">
        <v>1000000</v>
      </c>
      <c r="L1057" s="247">
        <v>0</v>
      </c>
      <c r="M1057" s="247">
        <v>1000000</v>
      </c>
      <c r="N1057" s="247">
        <v>1000000</v>
      </c>
      <c r="O1057" s="248">
        <v>0</v>
      </c>
    </row>
    <row r="1058" spans="1:15" ht="34.5" customHeight="1" x14ac:dyDescent="0.2">
      <c r="A1058" s="278" t="s">
        <v>900</v>
      </c>
      <c r="B1058" s="279"/>
      <c r="C1058" s="243" t="s">
        <v>62</v>
      </c>
      <c r="D1058" s="243" t="s">
        <v>65</v>
      </c>
      <c r="E1058" s="249" t="s">
        <v>901</v>
      </c>
      <c r="F1058" s="250"/>
      <c r="G1058" s="245">
        <v>400000</v>
      </c>
      <c r="H1058" s="246">
        <v>400000</v>
      </c>
      <c r="I1058" s="247">
        <v>0</v>
      </c>
      <c r="J1058" s="247">
        <v>1000000</v>
      </c>
      <c r="K1058" s="247">
        <v>1000000</v>
      </c>
      <c r="L1058" s="247">
        <v>0</v>
      </c>
      <c r="M1058" s="247">
        <v>1000000</v>
      </c>
      <c r="N1058" s="247">
        <v>1000000</v>
      </c>
      <c r="O1058" s="248">
        <v>0</v>
      </c>
    </row>
    <row r="1059" spans="1:15" ht="23.25" customHeight="1" x14ac:dyDescent="0.2">
      <c r="A1059" s="278" t="s">
        <v>273</v>
      </c>
      <c r="B1059" s="279"/>
      <c r="C1059" s="243" t="s">
        <v>62</v>
      </c>
      <c r="D1059" s="243" t="s">
        <v>65</v>
      </c>
      <c r="E1059" s="249" t="s">
        <v>901</v>
      </c>
      <c r="F1059" s="249" t="s">
        <v>94</v>
      </c>
      <c r="G1059" s="245">
        <v>400000</v>
      </c>
      <c r="H1059" s="246">
        <v>400000</v>
      </c>
      <c r="I1059" s="247">
        <v>0</v>
      </c>
      <c r="J1059" s="247">
        <v>1000000</v>
      </c>
      <c r="K1059" s="247">
        <v>1000000</v>
      </c>
      <c r="L1059" s="247">
        <v>0</v>
      </c>
      <c r="M1059" s="247">
        <v>1000000</v>
      </c>
      <c r="N1059" s="247">
        <v>1000000</v>
      </c>
      <c r="O1059" s="248">
        <v>0</v>
      </c>
    </row>
    <row r="1060" spans="1:15" ht="23.25" customHeight="1" x14ac:dyDescent="0.2">
      <c r="A1060" s="278" t="s">
        <v>187</v>
      </c>
      <c r="B1060" s="279"/>
      <c r="C1060" s="243" t="s">
        <v>62</v>
      </c>
      <c r="D1060" s="243" t="s">
        <v>65</v>
      </c>
      <c r="E1060" s="249" t="s">
        <v>901</v>
      </c>
      <c r="F1060" s="249" t="s">
        <v>58</v>
      </c>
      <c r="G1060" s="245">
        <v>400000</v>
      </c>
      <c r="H1060" s="246">
        <v>400000</v>
      </c>
      <c r="I1060" s="247">
        <v>0</v>
      </c>
      <c r="J1060" s="247">
        <v>1000000</v>
      </c>
      <c r="K1060" s="247">
        <v>1000000</v>
      </c>
      <c r="L1060" s="247">
        <v>0</v>
      </c>
      <c r="M1060" s="247">
        <v>1000000</v>
      </c>
      <c r="N1060" s="247">
        <v>1000000</v>
      </c>
      <c r="O1060" s="248">
        <v>0</v>
      </c>
    </row>
    <row r="1061" spans="1:15" ht="15" customHeight="1" x14ac:dyDescent="0.2">
      <c r="A1061" s="278" t="s">
        <v>308</v>
      </c>
      <c r="B1061" s="279"/>
      <c r="C1061" s="243" t="s">
        <v>62</v>
      </c>
      <c r="D1061" s="243" t="s">
        <v>65</v>
      </c>
      <c r="E1061" s="243" t="s">
        <v>309</v>
      </c>
      <c r="F1061" s="243"/>
      <c r="G1061" s="245">
        <v>2571480</v>
      </c>
      <c r="H1061" s="246">
        <v>2571480</v>
      </c>
      <c r="I1061" s="247">
        <v>0</v>
      </c>
      <c r="J1061" s="247">
        <v>2990000</v>
      </c>
      <c r="K1061" s="247">
        <v>0</v>
      </c>
      <c r="L1061" s="247">
        <v>2990000</v>
      </c>
      <c r="M1061" s="247">
        <v>0</v>
      </c>
      <c r="N1061" s="247">
        <v>0</v>
      </c>
      <c r="O1061" s="248">
        <v>0</v>
      </c>
    </row>
    <row r="1062" spans="1:15" ht="23.25" customHeight="1" x14ac:dyDescent="0.2">
      <c r="A1062" s="278" t="s">
        <v>1287</v>
      </c>
      <c r="B1062" s="279"/>
      <c r="C1062" s="243" t="s">
        <v>62</v>
      </c>
      <c r="D1062" s="243" t="s">
        <v>65</v>
      </c>
      <c r="E1062" s="249" t="s">
        <v>1288</v>
      </c>
      <c r="F1062" s="249"/>
      <c r="G1062" s="245">
        <v>2571480</v>
      </c>
      <c r="H1062" s="246">
        <v>2571480</v>
      </c>
      <c r="I1062" s="247">
        <v>0</v>
      </c>
      <c r="J1062" s="247">
        <v>0</v>
      </c>
      <c r="K1062" s="247">
        <v>0</v>
      </c>
      <c r="L1062" s="247">
        <v>0</v>
      </c>
      <c r="M1062" s="247">
        <v>0</v>
      </c>
      <c r="N1062" s="247">
        <v>0</v>
      </c>
      <c r="O1062" s="248">
        <v>0</v>
      </c>
    </row>
    <row r="1063" spans="1:15" ht="23.25" customHeight="1" x14ac:dyDescent="0.2">
      <c r="A1063" s="278" t="s">
        <v>1289</v>
      </c>
      <c r="B1063" s="279"/>
      <c r="C1063" s="243" t="s">
        <v>62</v>
      </c>
      <c r="D1063" s="243" t="s">
        <v>65</v>
      </c>
      <c r="E1063" s="249" t="s">
        <v>1290</v>
      </c>
      <c r="F1063" s="250"/>
      <c r="G1063" s="245">
        <v>2571480</v>
      </c>
      <c r="H1063" s="246">
        <v>2571480</v>
      </c>
      <c r="I1063" s="247">
        <v>0</v>
      </c>
      <c r="J1063" s="247">
        <v>0</v>
      </c>
      <c r="K1063" s="247">
        <v>0</v>
      </c>
      <c r="L1063" s="247">
        <v>0</v>
      </c>
      <c r="M1063" s="247">
        <v>0</v>
      </c>
      <c r="N1063" s="247">
        <v>0</v>
      </c>
      <c r="O1063" s="248">
        <v>0</v>
      </c>
    </row>
    <row r="1064" spans="1:15" ht="34.5" customHeight="1" x14ac:dyDescent="0.2">
      <c r="A1064" s="278" t="s">
        <v>1381</v>
      </c>
      <c r="B1064" s="279"/>
      <c r="C1064" s="243" t="s">
        <v>62</v>
      </c>
      <c r="D1064" s="243" t="s">
        <v>65</v>
      </c>
      <c r="E1064" s="249" t="s">
        <v>1292</v>
      </c>
      <c r="F1064" s="250"/>
      <c r="G1064" s="245">
        <v>2571480</v>
      </c>
      <c r="H1064" s="246">
        <v>2571480</v>
      </c>
      <c r="I1064" s="247">
        <v>0</v>
      </c>
      <c r="J1064" s="247">
        <v>0</v>
      </c>
      <c r="K1064" s="247">
        <v>0</v>
      </c>
      <c r="L1064" s="247">
        <v>0</v>
      </c>
      <c r="M1064" s="247">
        <v>0</v>
      </c>
      <c r="N1064" s="247">
        <v>0</v>
      </c>
      <c r="O1064" s="248">
        <v>0</v>
      </c>
    </row>
    <row r="1065" spans="1:15" ht="23.25" customHeight="1" x14ac:dyDescent="0.2">
      <c r="A1065" s="278" t="s">
        <v>160</v>
      </c>
      <c r="B1065" s="279"/>
      <c r="C1065" s="243" t="s">
        <v>62</v>
      </c>
      <c r="D1065" s="243" t="s">
        <v>65</v>
      </c>
      <c r="E1065" s="249" t="s">
        <v>1292</v>
      </c>
      <c r="F1065" s="249" t="s">
        <v>250</v>
      </c>
      <c r="G1065" s="245">
        <v>2571480</v>
      </c>
      <c r="H1065" s="246">
        <v>2571480</v>
      </c>
      <c r="I1065" s="247">
        <v>0</v>
      </c>
      <c r="J1065" s="247">
        <v>0</v>
      </c>
      <c r="K1065" s="247">
        <v>0</v>
      </c>
      <c r="L1065" s="247">
        <v>0</v>
      </c>
      <c r="M1065" s="247">
        <v>0</v>
      </c>
      <c r="N1065" s="247">
        <v>0</v>
      </c>
      <c r="O1065" s="248">
        <v>0</v>
      </c>
    </row>
    <row r="1066" spans="1:15" ht="15" customHeight="1" x14ac:dyDescent="0.2">
      <c r="A1066" s="278" t="s">
        <v>217</v>
      </c>
      <c r="B1066" s="279"/>
      <c r="C1066" s="243" t="s">
        <v>62</v>
      </c>
      <c r="D1066" s="243" t="s">
        <v>65</v>
      </c>
      <c r="E1066" s="249" t="s">
        <v>1292</v>
      </c>
      <c r="F1066" s="249" t="s">
        <v>161</v>
      </c>
      <c r="G1066" s="245">
        <v>2571480</v>
      </c>
      <c r="H1066" s="246">
        <v>2571480</v>
      </c>
      <c r="I1066" s="247">
        <v>0</v>
      </c>
      <c r="J1066" s="247">
        <v>0</v>
      </c>
      <c r="K1066" s="247">
        <v>0</v>
      </c>
      <c r="L1066" s="247">
        <v>0</v>
      </c>
      <c r="M1066" s="247">
        <v>0</v>
      </c>
      <c r="N1066" s="247">
        <v>0</v>
      </c>
      <c r="O1066" s="248">
        <v>0</v>
      </c>
    </row>
    <row r="1067" spans="1:15" ht="23.25" customHeight="1" x14ac:dyDescent="0.2">
      <c r="A1067" s="278" t="s">
        <v>902</v>
      </c>
      <c r="B1067" s="279"/>
      <c r="C1067" s="243" t="s">
        <v>62</v>
      </c>
      <c r="D1067" s="243" t="s">
        <v>65</v>
      </c>
      <c r="E1067" s="249" t="s">
        <v>903</v>
      </c>
      <c r="F1067" s="249"/>
      <c r="G1067" s="245">
        <v>0</v>
      </c>
      <c r="H1067" s="246">
        <v>0</v>
      </c>
      <c r="I1067" s="247">
        <v>0</v>
      </c>
      <c r="J1067" s="247">
        <v>2990000</v>
      </c>
      <c r="K1067" s="247">
        <v>0</v>
      </c>
      <c r="L1067" s="247">
        <v>2990000</v>
      </c>
      <c r="M1067" s="247">
        <v>0</v>
      </c>
      <c r="N1067" s="247">
        <v>0</v>
      </c>
      <c r="O1067" s="248">
        <v>0</v>
      </c>
    </row>
    <row r="1068" spans="1:15" ht="45.75" customHeight="1" x14ac:dyDescent="0.2">
      <c r="A1068" s="278" t="s">
        <v>1010</v>
      </c>
      <c r="B1068" s="279"/>
      <c r="C1068" s="243" t="s">
        <v>62</v>
      </c>
      <c r="D1068" s="243" t="s">
        <v>65</v>
      </c>
      <c r="E1068" s="249" t="s">
        <v>904</v>
      </c>
      <c r="F1068" s="250"/>
      <c r="G1068" s="245">
        <v>0</v>
      </c>
      <c r="H1068" s="246">
        <v>0</v>
      </c>
      <c r="I1068" s="247">
        <v>0</v>
      </c>
      <c r="J1068" s="247">
        <v>2990000</v>
      </c>
      <c r="K1068" s="247">
        <v>0</v>
      </c>
      <c r="L1068" s="247">
        <v>2990000</v>
      </c>
      <c r="M1068" s="247">
        <v>0</v>
      </c>
      <c r="N1068" s="247">
        <v>0</v>
      </c>
      <c r="O1068" s="248">
        <v>0</v>
      </c>
    </row>
    <row r="1069" spans="1:15" ht="45.75" customHeight="1" x14ac:dyDescent="0.2">
      <c r="A1069" s="278" t="s">
        <v>1196</v>
      </c>
      <c r="B1069" s="279"/>
      <c r="C1069" s="243" t="s">
        <v>62</v>
      </c>
      <c r="D1069" s="243" t="s">
        <v>65</v>
      </c>
      <c r="E1069" s="249" t="s">
        <v>1197</v>
      </c>
      <c r="F1069" s="250"/>
      <c r="G1069" s="245">
        <v>0</v>
      </c>
      <c r="H1069" s="246">
        <v>0</v>
      </c>
      <c r="I1069" s="247">
        <v>0</v>
      </c>
      <c r="J1069" s="247">
        <v>2990000</v>
      </c>
      <c r="K1069" s="247">
        <v>0</v>
      </c>
      <c r="L1069" s="247">
        <v>2990000</v>
      </c>
      <c r="M1069" s="247">
        <v>0</v>
      </c>
      <c r="N1069" s="247">
        <v>0</v>
      </c>
      <c r="O1069" s="248">
        <v>0</v>
      </c>
    </row>
    <row r="1070" spans="1:15" ht="15" customHeight="1" x14ac:dyDescent="0.2">
      <c r="A1070" s="278" t="s">
        <v>95</v>
      </c>
      <c r="B1070" s="279"/>
      <c r="C1070" s="243" t="s">
        <v>62</v>
      </c>
      <c r="D1070" s="243" t="s">
        <v>65</v>
      </c>
      <c r="E1070" s="249" t="s">
        <v>1197</v>
      </c>
      <c r="F1070" s="249" t="s">
        <v>96</v>
      </c>
      <c r="G1070" s="245">
        <v>0</v>
      </c>
      <c r="H1070" s="246">
        <v>0</v>
      </c>
      <c r="I1070" s="247">
        <v>0</v>
      </c>
      <c r="J1070" s="247">
        <v>2990000</v>
      </c>
      <c r="K1070" s="247">
        <v>0</v>
      </c>
      <c r="L1070" s="247">
        <v>2990000</v>
      </c>
      <c r="M1070" s="247">
        <v>0</v>
      </c>
      <c r="N1070" s="247">
        <v>0</v>
      </c>
      <c r="O1070" s="248">
        <v>0</v>
      </c>
    </row>
    <row r="1071" spans="1:15" ht="23.25" customHeight="1" x14ac:dyDescent="0.2">
      <c r="A1071" s="278" t="s">
        <v>35</v>
      </c>
      <c r="B1071" s="279"/>
      <c r="C1071" s="243" t="s">
        <v>62</v>
      </c>
      <c r="D1071" s="243" t="s">
        <v>65</v>
      </c>
      <c r="E1071" s="249" t="s">
        <v>1197</v>
      </c>
      <c r="F1071" s="249" t="s">
        <v>52</v>
      </c>
      <c r="G1071" s="245">
        <v>0</v>
      </c>
      <c r="H1071" s="246">
        <v>0</v>
      </c>
      <c r="I1071" s="247">
        <v>0</v>
      </c>
      <c r="J1071" s="247">
        <v>2990000</v>
      </c>
      <c r="K1071" s="247">
        <v>0</v>
      </c>
      <c r="L1071" s="247">
        <v>2990000</v>
      </c>
      <c r="M1071" s="247">
        <v>0</v>
      </c>
      <c r="N1071" s="247">
        <v>0</v>
      </c>
      <c r="O1071" s="248">
        <v>0</v>
      </c>
    </row>
    <row r="1072" spans="1:15" ht="15" customHeight="1" x14ac:dyDescent="0.2">
      <c r="A1072" s="278" t="s">
        <v>335</v>
      </c>
      <c r="B1072" s="279"/>
      <c r="C1072" s="243" t="s">
        <v>62</v>
      </c>
      <c r="D1072" s="243" t="s">
        <v>65</v>
      </c>
      <c r="E1072" s="243" t="s">
        <v>336</v>
      </c>
      <c r="F1072" s="243"/>
      <c r="G1072" s="245">
        <v>4050000</v>
      </c>
      <c r="H1072" s="246">
        <v>4050000</v>
      </c>
      <c r="I1072" s="247">
        <v>0</v>
      </c>
      <c r="J1072" s="247">
        <v>0</v>
      </c>
      <c r="K1072" s="247">
        <v>0</v>
      </c>
      <c r="L1072" s="247">
        <v>0</v>
      </c>
      <c r="M1072" s="247">
        <v>0</v>
      </c>
      <c r="N1072" s="247">
        <v>0</v>
      </c>
      <c r="O1072" s="248">
        <v>0</v>
      </c>
    </row>
    <row r="1073" spans="1:15" ht="15" customHeight="1" x14ac:dyDescent="0.2">
      <c r="A1073" s="278" t="s">
        <v>337</v>
      </c>
      <c r="B1073" s="279"/>
      <c r="C1073" s="243" t="s">
        <v>62</v>
      </c>
      <c r="D1073" s="243" t="s">
        <v>65</v>
      </c>
      <c r="E1073" s="249" t="s">
        <v>338</v>
      </c>
      <c r="F1073" s="250"/>
      <c r="G1073" s="245">
        <v>450000</v>
      </c>
      <c r="H1073" s="246">
        <v>450000</v>
      </c>
      <c r="I1073" s="247">
        <v>0</v>
      </c>
      <c r="J1073" s="247">
        <v>0</v>
      </c>
      <c r="K1073" s="247">
        <v>0</v>
      </c>
      <c r="L1073" s="247">
        <v>0</v>
      </c>
      <c r="M1073" s="247">
        <v>0</v>
      </c>
      <c r="N1073" s="247">
        <v>0</v>
      </c>
      <c r="O1073" s="248">
        <v>0</v>
      </c>
    </row>
    <row r="1074" spans="1:15" ht="15" customHeight="1" x14ac:dyDescent="0.2">
      <c r="A1074" s="278" t="s">
        <v>95</v>
      </c>
      <c r="B1074" s="279"/>
      <c r="C1074" s="243" t="s">
        <v>62</v>
      </c>
      <c r="D1074" s="243" t="s">
        <v>65</v>
      </c>
      <c r="E1074" s="249" t="s">
        <v>338</v>
      </c>
      <c r="F1074" s="249" t="s">
        <v>96</v>
      </c>
      <c r="G1074" s="245">
        <v>450000</v>
      </c>
      <c r="H1074" s="246">
        <v>450000</v>
      </c>
      <c r="I1074" s="247">
        <v>0</v>
      </c>
      <c r="J1074" s="247">
        <v>0</v>
      </c>
      <c r="K1074" s="247">
        <v>0</v>
      </c>
      <c r="L1074" s="247">
        <v>0</v>
      </c>
      <c r="M1074" s="247">
        <v>0</v>
      </c>
      <c r="N1074" s="247">
        <v>0</v>
      </c>
      <c r="O1074" s="248">
        <v>0</v>
      </c>
    </row>
    <row r="1075" spans="1:15" ht="23.25" customHeight="1" x14ac:dyDescent="0.2">
      <c r="A1075" s="278" t="s">
        <v>35</v>
      </c>
      <c r="B1075" s="279"/>
      <c r="C1075" s="243" t="s">
        <v>62</v>
      </c>
      <c r="D1075" s="243" t="s">
        <v>65</v>
      </c>
      <c r="E1075" s="249" t="s">
        <v>338</v>
      </c>
      <c r="F1075" s="249" t="s">
        <v>52</v>
      </c>
      <c r="G1075" s="245">
        <v>450000</v>
      </c>
      <c r="H1075" s="246">
        <v>450000</v>
      </c>
      <c r="I1075" s="247">
        <v>0</v>
      </c>
      <c r="J1075" s="247">
        <v>0</v>
      </c>
      <c r="K1075" s="247">
        <v>0</v>
      </c>
      <c r="L1075" s="247">
        <v>0</v>
      </c>
      <c r="M1075" s="247">
        <v>0</v>
      </c>
      <c r="N1075" s="247">
        <v>0</v>
      </c>
      <c r="O1075" s="248">
        <v>0</v>
      </c>
    </row>
    <row r="1076" spans="1:15" ht="23.25" customHeight="1" x14ac:dyDescent="0.2">
      <c r="A1076" s="278" t="s">
        <v>339</v>
      </c>
      <c r="B1076" s="279"/>
      <c r="C1076" s="243" t="s">
        <v>62</v>
      </c>
      <c r="D1076" s="243" t="s">
        <v>65</v>
      </c>
      <c r="E1076" s="249" t="s">
        <v>340</v>
      </c>
      <c r="F1076" s="250"/>
      <c r="G1076" s="245">
        <v>3600000</v>
      </c>
      <c r="H1076" s="246">
        <v>3600000</v>
      </c>
      <c r="I1076" s="247">
        <v>0</v>
      </c>
      <c r="J1076" s="247">
        <v>0</v>
      </c>
      <c r="K1076" s="247">
        <v>0</v>
      </c>
      <c r="L1076" s="247">
        <v>0</v>
      </c>
      <c r="M1076" s="247">
        <v>0</v>
      </c>
      <c r="N1076" s="247">
        <v>0</v>
      </c>
      <c r="O1076" s="248">
        <v>0</v>
      </c>
    </row>
    <row r="1077" spans="1:15" ht="15" customHeight="1" x14ac:dyDescent="0.2">
      <c r="A1077" s="278" t="s">
        <v>95</v>
      </c>
      <c r="B1077" s="279"/>
      <c r="C1077" s="243" t="s">
        <v>62</v>
      </c>
      <c r="D1077" s="243" t="s">
        <v>65</v>
      </c>
      <c r="E1077" s="249" t="s">
        <v>340</v>
      </c>
      <c r="F1077" s="249" t="s">
        <v>96</v>
      </c>
      <c r="G1077" s="245">
        <v>3600000</v>
      </c>
      <c r="H1077" s="246">
        <v>3600000</v>
      </c>
      <c r="I1077" s="247">
        <v>0</v>
      </c>
      <c r="J1077" s="247">
        <v>0</v>
      </c>
      <c r="K1077" s="247">
        <v>0</v>
      </c>
      <c r="L1077" s="247">
        <v>0</v>
      </c>
      <c r="M1077" s="247">
        <v>0</v>
      </c>
      <c r="N1077" s="247">
        <v>0</v>
      </c>
      <c r="O1077" s="248">
        <v>0</v>
      </c>
    </row>
    <row r="1078" spans="1:15" ht="23.25" customHeight="1" x14ac:dyDescent="0.2">
      <c r="A1078" s="278" t="s">
        <v>35</v>
      </c>
      <c r="B1078" s="279"/>
      <c r="C1078" s="243" t="s">
        <v>62</v>
      </c>
      <c r="D1078" s="243" t="s">
        <v>65</v>
      </c>
      <c r="E1078" s="249" t="s">
        <v>340</v>
      </c>
      <c r="F1078" s="249" t="s">
        <v>52</v>
      </c>
      <c r="G1078" s="245">
        <v>3600000</v>
      </c>
      <c r="H1078" s="246">
        <v>3600000</v>
      </c>
      <c r="I1078" s="247">
        <v>0</v>
      </c>
      <c r="J1078" s="247">
        <v>0</v>
      </c>
      <c r="K1078" s="247">
        <v>0</v>
      </c>
      <c r="L1078" s="247">
        <v>0</v>
      </c>
      <c r="M1078" s="247">
        <v>0</v>
      </c>
      <c r="N1078" s="247">
        <v>0</v>
      </c>
      <c r="O1078" s="248">
        <v>0</v>
      </c>
    </row>
    <row r="1079" spans="1:15" ht="15" customHeight="1" x14ac:dyDescent="0.2">
      <c r="A1079" s="278" t="s">
        <v>218</v>
      </c>
      <c r="B1079" s="279"/>
      <c r="C1079" s="243" t="s">
        <v>62</v>
      </c>
      <c r="D1079" s="243" t="s">
        <v>192</v>
      </c>
      <c r="E1079" s="244"/>
      <c r="F1079" s="244"/>
      <c r="G1079" s="245">
        <v>63781100</v>
      </c>
      <c r="H1079" s="246">
        <v>15063100</v>
      </c>
      <c r="I1079" s="247">
        <v>48718000</v>
      </c>
      <c r="J1079" s="247">
        <v>67839200</v>
      </c>
      <c r="K1079" s="247">
        <v>13111200</v>
      </c>
      <c r="L1079" s="247">
        <v>54728000</v>
      </c>
      <c r="M1079" s="247">
        <v>76250200</v>
      </c>
      <c r="N1079" s="247">
        <v>15882200</v>
      </c>
      <c r="O1079" s="248">
        <v>60368000</v>
      </c>
    </row>
    <row r="1080" spans="1:15" ht="15" customHeight="1" x14ac:dyDescent="0.2">
      <c r="A1080" s="278" t="s">
        <v>300</v>
      </c>
      <c r="B1080" s="279"/>
      <c r="C1080" s="243" t="s">
        <v>62</v>
      </c>
      <c r="D1080" s="243" t="s">
        <v>192</v>
      </c>
      <c r="E1080" s="243" t="s">
        <v>301</v>
      </c>
      <c r="F1080" s="243"/>
      <c r="G1080" s="245">
        <v>48718000</v>
      </c>
      <c r="H1080" s="246">
        <v>0</v>
      </c>
      <c r="I1080" s="247">
        <v>48718000</v>
      </c>
      <c r="J1080" s="247">
        <v>49087000</v>
      </c>
      <c r="K1080" s="247">
        <v>0</v>
      </c>
      <c r="L1080" s="247">
        <v>49087000</v>
      </c>
      <c r="M1080" s="247">
        <v>49087000</v>
      </c>
      <c r="N1080" s="247">
        <v>0</v>
      </c>
      <c r="O1080" s="248">
        <v>49087000</v>
      </c>
    </row>
    <row r="1081" spans="1:15" ht="15" customHeight="1" x14ac:dyDescent="0.2">
      <c r="A1081" s="278" t="s">
        <v>258</v>
      </c>
      <c r="B1081" s="279"/>
      <c r="C1081" s="243" t="s">
        <v>62</v>
      </c>
      <c r="D1081" s="243" t="s">
        <v>192</v>
      </c>
      <c r="E1081" s="249" t="s">
        <v>341</v>
      </c>
      <c r="F1081" s="249"/>
      <c r="G1081" s="245">
        <v>48718000</v>
      </c>
      <c r="H1081" s="246">
        <v>0</v>
      </c>
      <c r="I1081" s="247">
        <v>48718000</v>
      </c>
      <c r="J1081" s="247">
        <v>49087000</v>
      </c>
      <c r="K1081" s="247">
        <v>0</v>
      </c>
      <c r="L1081" s="247">
        <v>49087000</v>
      </c>
      <c r="M1081" s="247">
        <v>49087000</v>
      </c>
      <c r="N1081" s="247">
        <v>0</v>
      </c>
      <c r="O1081" s="248">
        <v>49087000</v>
      </c>
    </row>
    <row r="1082" spans="1:15" ht="23.25" customHeight="1" x14ac:dyDescent="0.2">
      <c r="A1082" s="278" t="s">
        <v>479</v>
      </c>
      <c r="B1082" s="279"/>
      <c r="C1082" s="243" t="s">
        <v>62</v>
      </c>
      <c r="D1082" s="243" t="s">
        <v>192</v>
      </c>
      <c r="E1082" s="249" t="s">
        <v>742</v>
      </c>
      <c r="F1082" s="250"/>
      <c r="G1082" s="245">
        <v>48718000</v>
      </c>
      <c r="H1082" s="246">
        <v>0</v>
      </c>
      <c r="I1082" s="247">
        <v>48718000</v>
      </c>
      <c r="J1082" s="247">
        <v>49087000</v>
      </c>
      <c r="K1082" s="247">
        <v>0</v>
      </c>
      <c r="L1082" s="247">
        <v>49087000</v>
      </c>
      <c r="M1082" s="247">
        <v>49087000</v>
      </c>
      <c r="N1082" s="247">
        <v>0</v>
      </c>
      <c r="O1082" s="248">
        <v>49087000</v>
      </c>
    </row>
    <row r="1083" spans="1:15" ht="45.75" customHeight="1" x14ac:dyDescent="0.2">
      <c r="A1083" s="278" t="s">
        <v>276</v>
      </c>
      <c r="B1083" s="279"/>
      <c r="C1083" s="243" t="s">
        <v>62</v>
      </c>
      <c r="D1083" s="243" t="s">
        <v>192</v>
      </c>
      <c r="E1083" s="249" t="s">
        <v>788</v>
      </c>
      <c r="F1083" s="250"/>
      <c r="G1083" s="245">
        <v>48718000</v>
      </c>
      <c r="H1083" s="246">
        <v>0</v>
      </c>
      <c r="I1083" s="247">
        <v>48718000</v>
      </c>
      <c r="J1083" s="247">
        <v>49087000</v>
      </c>
      <c r="K1083" s="247">
        <v>0</v>
      </c>
      <c r="L1083" s="247">
        <v>49087000</v>
      </c>
      <c r="M1083" s="247">
        <v>49087000</v>
      </c>
      <c r="N1083" s="247">
        <v>0</v>
      </c>
      <c r="O1083" s="248">
        <v>49087000</v>
      </c>
    </row>
    <row r="1084" spans="1:15" ht="23.25" customHeight="1" x14ac:dyDescent="0.2">
      <c r="A1084" s="278" t="s">
        <v>273</v>
      </c>
      <c r="B1084" s="279"/>
      <c r="C1084" s="243" t="s">
        <v>62</v>
      </c>
      <c r="D1084" s="243" t="s">
        <v>192</v>
      </c>
      <c r="E1084" s="249" t="s">
        <v>788</v>
      </c>
      <c r="F1084" s="249" t="s">
        <v>94</v>
      </c>
      <c r="G1084" s="245">
        <v>117000</v>
      </c>
      <c r="H1084" s="246">
        <v>0</v>
      </c>
      <c r="I1084" s="247">
        <v>117000</v>
      </c>
      <c r="J1084" s="247">
        <v>486000</v>
      </c>
      <c r="K1084" s="247">
        <v>0</v>
      </c>
      <c r="L1084" s="247">
        <v>486000</v>
      </c>
      <c r="M1084" s="247">
        <v>486000</v>
      </c>
      <c r="N1084" s="247">
        <v>0</v>
      </c>
      <c r="O1084" s="248">
        <v>486000</v>
      </c>
    </row>
    <row r="1085" spans="1:15" ht="23.25" customHeight="1" x14ac:dyDescent="0.2">
      <c r="A1085" s="278" t="s">
        <v>187</v>
      </c>
      <c r="B1085" s="279"/>
      <c r="C1085" s="243" t="s">
        <v>62</v>
      </c>
      <c r="D1085" s="243" t="s">
        <v>192</v>
      </c>
      <c r="E1085" s="249" t="s">
        <v>788</v>
      </c>
      <c r="F1085" s="249" t="s">
        <v>58</v>
      </c>
      <c r="G1085" s="245">
        <v>117000</v>
      </c>
      <c r="H1085" s="246">
        <v>0</v>
      </c>
      <c r="I1085" s="247">
        <v>117000</v>
      </c>
      <c r="J1085" s="247">
        <v>486000</v>
      </c>
      <c r="K1085" s="247">
        <v>0</v>
      </c>
      <c r="L1085" s="247">
        <v>486000</v>
      </c>
      <c r="M1085" s="247">
        <v>486000</v>
      </c>
      <c r="N1085" s="247">
        <v>0</v>
      </c>
      <c r="O1085" s="248">
        <v>486000</v>
      </c>
    </row>
    <row r="1086" spans="1:15" ht="15" customHeight="1" x14ac:dyDescent="0.2">
      <c r="A1086" s="278" t="s">
        <v>95</v>
      </c>
      <c r="B1086" s="279"/>
      <c r="C1086" s="243" t="s">
        <v>62</v>
      </c>
      <c r="D1086" s="243" t="s">
        <v>192</v>
      </c>
      <c r="E1086" s="249" t="s">
        <v>788</v>
      </c>
      <c r="F1086" s="249" t="s">
        <v>96</v>
      </c>
      <c r="G1086" s="245">
        <v>48601000</v>
      </c>
      <c r="H1086" s="246">
        <v>0</v>
      </c>
      <c r="I1086" s="247">
        <v>48601000</v>
      </c>
      <c r="J1086" s="247">
        <v>48601000</v>
      </c>
      <c r="K1086" s="247">
        <v>0</v>
      </c>
      <c r="L1086" s="247">
        <v>48601000</v>
      </c>
      <c r="M1086" s="247">
        <v>48601000</v>
      </c>
      <c r="N1086" s="247">
        <v>0</v>
      </c>
      <c r="O1086" s="248">
        <v>48601000</v>
      </c>
    </row>
    <row r="1087" spans="1:15" ht="23.25" customHeight="1" x14ac:dyDescent="0.2">
      <c r="A1087" s="278" t="s">
        <v>35</v>
      </c>
      <c r="B1087" s="279"/>
      <c r="C1087" s="243" t="s">
        <v>62</v>
      </c>
      <c r="D1087" s="243" t="s">
        <v>192</v>
      </c>
      <c r="E1087" s="249" t="s">
        <v>788</v>
      </c>
      <c r="F1087" s="249" t="s">
        <v>52</v>
      </c>
      <c r="G1087" s="245">
        <v>48601000</v>
      </c>
      <c r="H1087" s="246">
        <v>0</v>
      </c>
      <c r="I1087" s="247">
        <v>48601000</v>
      </c>
      <c r="J1087" s="247">
        <v>48601000</v>
      </c>
      <c r="K1087" s="247">
        <v>0</v>
      </c>
      <c r="L1087" s="247">
        <v>48601000</v>
      </c>
      <c r="M1087" s="247">
        <v>48601000</v>
      </c>
      <c r="N1087" s="247">
        <v>0</v>
      </c>
      <c r="O1087" s="248">
        <v>48601000</v>
      </c>
    </row>
    <row r="1088" spans="1:15" ht="15" customHeight="1" x14ac:dyDescent="0.2">
      <c r="A1088" s="278" t="s">
        <v>308</v>
      </c>
      <c r="B1088" s="279"/>
      <c r="C1088" s="243" t="s">
        <v>62</v>
      </c>
      <c r="D1088" s="243" t="s">
        <v>192</v>
      </c>
      <c r="E1088" s="243" t="s">
        <v>309</v>
      </c>
      <c r="F1088" s="243"/>
      <c r="G1088" s="245">
        <v>15063100</v>
      </c>
      <c r="H1088" s="246">
        <v>15063100</v>
      </c>
      <c r="I1088" s="247">
        <v>0</v>
      </c>
      <c r="J1088" s="247">
        <v>18752200</v>
      </c>
      <c r="K1088" s="247">
        <v>13111200</v>
      </c>
      <c r="L1088" s="247">
        <v>5641000</v>
      </c>
      <c r="M1088" s="247">
        <v>27163200</v>
      </c>
      <c r="N1088" s="247">
        <v>15882200</v>
      </c>
      <c r="O1088" s="248">
        <v>11281000</v>
      </c>
    </row>
    <row r="1089" spans="1:15" ht="15" customHeight="1" x14ac:dyDescent="0.2">
      <c r="A1089" s="278" t="s">
        <v>1130</v>
      </c>
      <c r="B1089" s="279"/>
      <c r="C1089" s="243" t="s">
        <v>62</v>
      </c>
      <c r="D1089" s="243" t="s">
        <v>192</v>
      </c>
      <c r="E1089" s="249" t="s">
        <v>1131</v>
      </c>
      <c r="F1089" s="249"/>
      <c r="G1089" s="245">
        <v>15063100</v>
      </c>
      <c r="H1089" s="246">
        <v>15063100</v>
      </c>
      <c r="I1089" s="247">
        <v>0</v>
      </c>
      <c r="J1089" s="247">
        <v>13111200</v>
      </c>
      <c r="K1089" s="247">
        <v>13111200</v>
      </c>
      <c r="L1089" s="247">
        <v>0</v>
      </c>
      <c r="M1089" s="247">
        <v>15882200</v>
      </c>
      <c r="N1089" s="247">
        <v>15882200</v>
      </c>
      <c r="O1089" s="248">
        <v>0</v>
      </c>
    </row>
    <row r="1090" spans="1:15" ht="45.75" customHeight="1" x14ac:dyDescent="0.2">
      <c r="A1090" s="278" t="s">
        <v>1132</v>
      </c>
      <c r="B1090" s="279"/>
      <c r="C1090" s="243" t="s">
        <v>62</v>
      </c>
      <c r="D1090" s="243" t="s">
        <v>192</v>
      </c>
      <c r="E1090" s="249" t="s">
        <v>1133</v>
      </c>
      <c r="F1090" s="250"/>
      <c r="G1090" s="245">
        <v>15063100</v>
      </c>
      <c r="H1090" s="246">
        <v>15063100</v>
      </c>
      <c r="I1090" s="247">
        <v>0</v>
      </c>
      <c r="J1090" s="247">
        <v>13111200</v>
      </c>
      <c r="K1090" s="247">
        <v>13111200</v>
      </c>
      <c r="L1090" s="247">
        <v>0</v>
      </c>
      <c r="M1090" s="247">
        <v>15882200</v>
      </c>
      <c r="N1090" s="247">
        <v>15882200</v>
      </c>
      <c r="O1090" s="248">
        <v>0</v>
      </c>
    </row>
    <row r="1091" spans="1:15" ht="23.25" customHeight="1" x14ac:dyDescent="0.2">
      <c r="A1091" s="278" t="s">
        <v>1134</v>
      </c>
      <c r="B1091" s="279"/>
      <c r="C1091" s="243" t="s">
        <v>62</v>
      </c>
      <c r="D1091" s="243" t="s">
        <v>192</v>
      </c>
      <c r="E1091" s="249" t="s">
        <v>1135</v>
      </c>
      <c r="F1091" s="250"/>
      <c r="G1091" s="245">
        <v>15063100</v>
      </c>
      <c r="H1091" s="246">
        <v>15063100</v>
      </c>
      <c r="I1091" s="247">
        <v>0</v>
      </c>
      <c r="J1091" s="247">
        <v>13111200</v>
      </c>
      <c r="K1091" s="247">
        <v>13111200</v>
      </c>
      <c r="L1091" s="247">
        <v>0</v>
      </c>
      <c r="M1091" s="247">
        <v>15882200</v>
      </c>
      <c r="N1091" s="247">
        <v>15882200</v>
      </c>
      <c r="O1091" s="248">
        <v>0</v>
      </c>
    </row>
    <row r="1092" spans="1:15" ht="15" customHeight="1" x14ac:dyDescent="0.2">
      <c r="A1092" s="278" t="s">
        <v>95</v>
      </c>
      <c r="B1092" s="279"/>
      <c r="C1092" s="243" t="s">
        <v>62</v>
      </c>
      <c r="D1092" s="243" t="s">
        <v>192</v>
      </c>
      <c r="E1092" s="249" t="s">
        <v>1135</v>
      </c>
      <c r="F1092" s="249" t="s">
        <v>96</v>
      </c>
      <c r="G1092" s="245">
        <v>15063100</v>
      </c>
      <c r="H1092" s="246">
        <v>15063100</v>
      </c>
      <c r="I1092" s="247">
        <v>0</v>
      </c>
      <c r="J1092" s="247">
        <v>13111200</v>
      </c>
      <c r="K1092" s="247">
        <v>13111200</v>
      </c>
      <c r="L1092" s="247">
        <v>0</v>
      </c>
      <c r="M1092" s="247">
        <v>15882200</v>
      </c>
      <c r="N1092" s="247">
        <v>15882200</v>
      </c>
      <c r="O1092" s="248">
        <v>0</v>
      </c>
    </row>
    <row r="1093" spans="1:15" ht="23.25" customHeight="1" x14ac:dyDescent="0.2">
      <c r="A1093" s="278" t="s">
        <v>35</v>
      </c>
      <c r="B1093" s="279"/>
      <c r="C1093" s="243" t="s">
        <v>62</v>
      </c>
      <c r="D1093" s="243" t="s">
        <v>192</v>
      </c>
      <c r="E1093" s="249" t="s">
        <v>1135</v>
      </c>
      <c r="F1093" s="249" t="s">
        <v>52</v>
      </c>
      <c r="G1093" s="245">
        <v>15063100</v>
      </c>
      <c r="H1093" s="246">
        <v>15063100</v>
      </c>
      <c r="I1093" s="247">
        <v>0</v>
      </c>
      <c r="J1093" s="247">
        <v>13111200</v>
      </c>
      <c r="K1093" s="247">
        <v>13111200</v>
      </c>
      <c r="L1093" s="247">
        <v>0</v>
      </c>
      <c r="M1093" s="247">
        <v>15882200</v>
      </c>
      <c r="N1093" s="247">
        <v>15882200</v>
      </c>
      <c r="O1093" s="248">
        <v>0</v>
      </c>
    </row>
    <row r="1094" spans="1:15" ht="34.5" customHeight="1" x14ac:dyDescent="0.2">
      <c r="A1094" s="278" t="s">
        <v>518</v>
      </c>
      <c r="B1094" s="279"/>
      <c r="C1094" s="243" t="s">
        <v>62</v>
      </c>
      <c r="D1094" s="243" t="s">
        <v>192</v>
      </c>
      <c r="E1094" s="249" t="s">
        <v>519</v>
      </c>
      <c r="F1094" s="249"/>
      <c r="G1094" s="245">
        <v>0</v>
      </c>
      <c r="H1094" s="246">
        <v>0</v>
      </c>
      <c r="I1094" s="247">
        <v>0</v>
      </c>
      <c r="J1094" s="247">
        <v>5641000</v>
      </c>
      <c r="K1094" s="247">
        <v>0</v>
      </c>
      <c r="L1094" s="247">
        <v>5641000</v>
      </c>
      <c r="M1094" s="247">
        <v>11281000</v>
      </c>
      <c r="N1094" s="247">
        <v>0</v>
      </c>
      <c r="O1094" s="248">
        <v>11281000</v>
      </c>
    </row>
    <row r="1095" spans="1:15" ht="45.75" customHeight="1" x14ac:dyDescent="0.2">
      <c r="A1095" s="278" t="s">
        <v>905</v>
      </c>
      <c r="B1095" s="279"/>
      <c r="C1095" s="243" t="s">
        <v>62</v>
      </c>
      <c r="D1095" s="243" t="s">
        <v>192</v>
      </c>
      <c r="E1095" s="249" t="s">
        <v>520</v>
      </c>
      <c r="F1095" s="250"/>
      <c r="G1095" s="245">
        <v>0</v>
      </c>
      <c r="H1095" s="246">
        <v>0</v>
      </c>
      <c r="I1095" s="247">
        <v>0</v>
      </c>
      <c r="J1095" s="247">
        <v>5641000</v>
      </c>
      <c r="K1095" s="247">
        <v>0</v>
      </c>
      <c r="L1095" s="247">
        <v>5641000</v>
      </c>
      <c r="M1095" s="247">
        <v>11281000</v>
      </c>
      <c r="N1095" s="247">
        <v>0</v>
      </c>
      <c r="O1095" s="248">
        <v>11281000</v>
      </c>
    </row>
    <row r="1096" spans="1:15" ht="34.5" customHeight="1" x14ac:dyDescent="0.2">
      <c r="A1096" s="278" t="s">
        <v>957</v>
      </c>
      <c r="B1096" s="279"/>
      <c r="C1096" s="243" t="s">
        <v>62</v>
      </c>
      <c r="D1096" s="243" t="s">
        <v>192</v>
      </c>
      <c r="E1096" s="249" t="s">
        <v>521</v>
      </c>
      <c r="F1096" s="250"/>
      <c r="G1096" s="245">
        <v>0</v>
      </c>
      <c r="H1096" s="246">
        <v>0</v>
      </c>
      <c r="I1096" s="247">
        <v>0</v>
      </c>
      <c r="J1096" s="247">
        <v>5641000</v>
      </c>
      <c r="K1096" s="247">
        <v>0</v>
      </c>
      <c r="L1096" s="247">
        <v>5641000</v>
      </c>
      <c r="M1096" s="247">
        <v>11281000</v>
      </c>
      <c r="N1096" s="247">
        <v>0</v>
      </c>
      <c r="O1096" s="248">
        <v>11281000</v>
      </c>
    </row>
    <row r="1097" spans="1:15" ht="15" customHeight="1" x14ac:dyDescent="0.2">
      <c r="A1097" s="278" t="s">
        <v>95</v>
      </c>
      <c r="B1097" s="279"/>
      <c r="C1097" s="243" t="s">
        <v>62</v>
      </c>
      <c r="D1097" s="243" t="s">
        <v>192</v>
      </c>
      <c r="E1097" s="249" t="s">
        <v>521</v>
      </c>
      <c r="F1097" s="249" t="s">
        <v>96</v>
      </c>
      <c r="G1097" s="245">
        <v>0</v>
      </c>
      <c r="H1097" s="246">
        <v>0</v>
      </c>
      <c r="I1097" s="247">
        <v>0</v>
      </c>
      <c r="J1097" s="247">
        <v>5641000</v>
      </c>
      <c r="K1097" s="247">
        <v>0</v>
      </c>
      <c r="L1097" s="247">
        <v>5641000</v>
      </c>
      <c r="M1097" s="247">
        <v>11281000</v>
      </c>
      <c r="N1097" s="247">
        <v>0</v>
      </c>
      <c r="O1097" s="248">
        <v>11281000</v>
      </c>
    </row>
    <row r="1098" spans="1:15" ht="23.25" customHeight="1" x14ac:dyDescent="0.2">
      <c r="A1098" s="278" t="s">
        <v>35</v>
      </c>
      <c r="B1098" s="279"/>
      <c r="C1098" s="243" t="s">
        <v>62</v>
      </c>
      <c r="D1098" s="243" t="s">
        <v>192</v>
      </c>
      <c r="E1098" s="249" t="s">
        <v>521</v>
      </c>
      <c r="F1098" s="249" t="s">
        <v>52</v>
      </c>
      <c r="G1098" s="245">
        <v>0</v>
      </c>
      <c r="H1098" s="246">
        <v>0</v>
      </c>
      <c r="I1098" s="247">
        <v>0</v>
      </c>
      <c r="J1098" s="247">
        <v>5641000</v>
      </c>
      <c r="K1098" s="247">
        <v>0</v>
      </c>
      <c r="L1098" s="247">
        <v>5641000</v>
      </c>
      <c r="M1098" s="247">
        <v>11281000</v>
      </c>
      <c r="N1098" s="247">
        <v>0</v>
      </c>
      <c r="O1098" s="248">
        <v>11281000</v>
      </c>
    </row>
    <row r="1099" spans="1:15" ht="15" customHeight="1" x14ac:dyDescent="0.2">
      <c r="A1099" s="297" t="s">
        <v>772</v>
      </c>
      <c r="B1099" s="298"/>
      <c r="C1099" s="251" t="s">
        <v>111</v>
      </c>
      <c r="D1099" s="251"/>
      <c r="E1099" s="251"/>
      <c r="F1099" s="251"/>
      <c r="G1099" s="252">
        <v>634639348.79999995</v>
      </c>
      <c r="H1099" s="253">
        <v>634639348.79999995</v>
      </c>
      <c r="I1099" s="254">
        <v>0</v>
      </c>
      <c r="J1099" s="254">
        <v>410415720</v>
      </c>
      <c r="K1099" s="254">
        <v>410415720</v>
      </c>
      <c r="L1099" s="254">
        <v>0</v>
      </c>
      <c r="M1099" s="254">
        <v>410415720</v>
      </c>
      <c r="N1099" s="254">
        <v>410415720</v>
      </c>
      <c r="O1099" s="255">
        <v>0</v>
      </c>
    </row>
    <row r="1100" spans="1:15" ht="15" customHeight="1" x14ac:dyDescent="0.2">
      <c r="A1100" s="278" t="s">
        <v>522</v>
      </c>
      <c r="B1100" s="279"/>
      <c r="C1100" s="243" t="s">
        <v>111</v>
      </c>
      <c r="D1100" s="243" t="s">
        <v>238</v>
      </c>
      <c r="E1100" s="244"/>
      <c r="F1100" s="244"/>
      <c r="G1100" s="245">
        <v>510201668.80000001</v>
      </c>
      <c r="H1100" s="246">
        <v>510201668.80000001</v>
      </c>
      <c r="I1100" s="247">
        <v>0</v>
      </c>
      <c r="J1100" s="247">
        <v>295213900</v>
      </c>
      <c r="K1100" s="247">
        <v>295213900</v>
      </c>
      <c r="L1100" s="247">
        <v>0</v>
      </c>
      <c r="M1100" s="247">
        <v>295213900</v>
      </c>
      <c r="N1100" s="247">
        <v>295213900</v>
      </c>
      <c r="O1100" s="248">
        <v>0</v>
      </c>
    </row>
    <row r="1101" spans="1:15" ht="15" customHeight="1" x14ac:dyDescent="0.2">
      <c r="A1101" s="278" t="s">
        <v>523</v>
      </c>
      <c r="B1101" s="279"/>
      <c r="C1101" s="243" t="s">
        <v>111</v>
      </c>
      <c r="D1101" s="243" t="s">
        <v>238</v>
      </c>
      <c r="E1101" s="243" t="s">
        <v>524</v>
      </c>
      <c r="F1101" s="243"/>
      <c r="G1101" s="245">
        <v>501015668.80000001</v>
      </c>
      <c r="H1101" s="246">
        <v>501015668.80000001</v>
      </c>
      <c r="I1101" s="247">
        <v>0</v>
      </c>
      <c r="J1101" s="247">
        <v>295213900</v>
      </c>
      <c r="K1101" s="247">
        <v>295213900</v>
      </c>
      <c r="L1101" s="247">
        <v>0</v>
      </c>
      <c r="M1101" s="247">
        <v>295213900</v>
      </c>
      <c r="N1101" s="247">
        <v>295213900</v>
      </c>
      <c r="O1101" s="248">
        <v>0</v>
      </c>
    </row>
    <row r="1102" spans="1:15" ht="15" customHeight="1" x14ac:dyDescent="0.2">
      <c r="A1102" s="278" t="s">
        <v>525</v>
      </c>
      <c r="B1102" s="279"/>
      <c r="C1102" s="243" t="s">
        <v>111</v>
      </c>
      <c r="D1102" s="243" t="s">
        <v>238</v>
      </c>
      <c r="E1102" s="249" t="s">
        <v>526</v>
      </c>
      <c r="F1102" s="249"/>
      <c r="G1102" s="245">
        <v>501015668.80000001</v>
      </c>
      <c r="H1102" s="246">
        <v>501015668.80000001</v>
      </c>
      <c r="I1102" s="247">
        <v>0</v>
      </c>
      <c r="J1102" s="247">
        <v>295213900</v>
      </c>
      <c r="K1102" s="247">
        <v>295213900</v>
      </c>
      <c r="L1102" s="247">
        <v>0</v>
      </c>
      <c r="M1102" s="247">
        <v>295213900</v>
      </c>
      <c r="N1102" s="247">
        <v>295213900</v>
      </c>
      <c r="O1102" s="248">
        <v>0</v>
      </c>
    </row>
    <row r="1103" spans="1:15" ht="34.5" customHeight="1" x14ac:dyDescent="0.2">
      <c r="A1103" s="278" t="s">
        <v>1198</v>
      </c>
      <c r="B1103" s="279"/>
      <c r="C1103" s="243" t="s">
        <v>111</v>
      </c>
      <c r="D1103" s="243" t="s">
        <v>238</v>
      </c>
      <c r="E1103" s="249" t="s">
        <v>527</v>
      </c>
      <c r="F1103" s="250"/>
      <c r="G1103" s="245">
        <v>358454336.80000001</v>
      </c>
      <c r="H1103" s="246">
        <v>358454336.80000001</v>
      </c>
      <c r="I1103" s="247">
        <v>0</v>
      </c>
      <c r="J1103" s="247">
        <v>295213900</v>
      </c>
      <c r="K1103" s="247">
        <v>295213900</v>
      </c>
      <c r="L1103" s="247">
        <v>0</v>
      </c>
      <c r="M1103" s="247">
        <v>295213900</v>
      </c>
      <c r="N1103" s="247">
        <v>295213900</v>
      </c>
      <c r="O1103" s="248">
        <v>0</v>
      </c>
    </row>
    <row r="1104" spans="1:15" ht="23.25" customHeight="1" x14ac:dyDescent="0.2">
      <c r="A1104" s="278" t="s">
        <v>656</v>
      </c>
      <c r="B1104" s="279"/>
      <c r="C1104" s="243" t="s">
        <v>111</v>
      </c>
      <c r="D1104" s="243" t="s">
        <v>238</v>
      </c>
      <c r="E1104" s="249" t="s">
        <v>528</v>
      </c>
      <c r="F1104" s="250"/>
      <c r="G1104" s="245">
        <v>4600000</v>
      </c>
      <c r="H1104" s="246">
        <v>4600000</v>
      </c>
      <c r="I1104" s="247">
        <v>0</v>
      </c>
      <c r="J1104" s="247">
        <v>4000000</v>
      </c>
      <c r="K1104" s="247">
        <v>4000000</v>
      </c>
      <c r="L1104" s="247">
        <v>0</v>
      </c>
      <c r="M1104" s="247">
        <v>4000000</v>
      </c>
      <c r="N1104" s="247">
        <v>4000000</v>
      </c>
      <c r="O1104" s="248">
        <v>0</v>
      </c>
    </row>
    <row r="1105" spans="1:15" ht="23.25" customHeight="1" x14ac:dyDescent="0.2">
      <c r="A1105" s="278" t="s">
        <v>85</v>
      </c>
      <c r="B1105" s="279"/>
      <c r="C1105" s="243" t="s">
        <v>111</v>
      </c>
      <c r="D1105" s="243" t="s">
        <v>238</v>
      </c>
      <c r="E1105" s="249" t="s">
        <v>528</v>
      </c>
      <c r="F1105" s="249" t="s">
        <v>84</v>
      </c>
      <c r="G1105" s="245">
        <v>4600000</v>
      </c>
      <c r="H1105" s="246">
        <v>4600000</v>
      </c>
      <c r="I1105" s="247">
        <v>0</v>
      </c>
      <c r="J1105" s="247">
        <v>4000000</v>
      </c>
      <c r="K1105" s="247">
        <v>4000000</v>
      </c>
      <c r="L1105" s="247">
        <v>0</v>
      </c>
      <c r="M1105" s="247">
        <v>4000000</v>
      </c>
      <c r="N1105" s="247">
        <v>4000000</v>
      </c>
      <c r="O1105" s="248">
        <v>0</v>
      </c>
    </row>
    <row r="1106" spans="1:15" ht="15" customHeight="1" x14ac:dyDescent="0.2">
      <c r="A1106" s="278" t="s">
        <v>49</v>
      </c>
      <c r="B1106" s="279"/>
      <c r="C1106" s="243" t="s">
        <v>111</v>
      </c>
      <c r="D1106" s="243" t="s">
        <v>238</v>
      </c>
      <c r="E1106" s="249" t="s">
        <v>528</v>
      </c>
      <c r="F1106" s="249" t="s">
        <v>116</v>
      </c>
      <c r="G1106" s="245">
        <v>4600000</v>
      </c>
      <c r="H1106" s="246">
        <v>4600000</v>
      </c>
      <c r="I1106" s="247">
        <v>0</v>
      </c>
      <c r="J1106" s="247">
        <v>4000000</v>
      </c>
      <c r="K1106" s="247">
        <v>4000000</v>
      </c>
      <c r="L1106" s="247">
        <v>0</v>
      </c>
      <c r="M1106" s="247">
        <v>4000000</v>
      </c>
      <c r="N1106" s="247">
        <v>4000000</v>
      </c>
      <c r="O1106" s="248">
        <v>0</v>
      </c>
    </row>
    <row r="1107" spans="1:15" ht="34.5" customHeight="1" x14ac:dyDescent="0.2">
      <c r="A1107" s="278" t="s">
        <v>747</v>
      </c>
      <c r="B1107" s="279"/>
      <c r="C1107" s="243" t="s">
        <v>111</v>
      </c>
      <c r="D1107" s="243" t="s">
        <v>238</v>
      </c>
      <c r="E1107" s="249" t="s">
        <v>748</v>
      </c>
      <c r="F1107" s="250"/>
      <c r="G1107" s="245">
        <v>41440000</v>
      </c>
      <c r="H1107" s="246">
        <v>41440000</v>
      </c>
      <c r="I1107" s="247">
        <v>0</v>
      </c>
      <c r="J1107" s="247">
        <v>0</v>
      </c>
      <c r="K1107" s="247">
        <v>0</v>
      </c>
      <c r="L1107" s="247">
        <v>0</v>
      </c>
      <c r="M1107" s="247">
        <v>0</v>
      </c>
      <c r="N1107" s="247">
        <v>0</v>
      </c>
      <c r="O1107" s="248">
        <v>0</v>
      </c>
    </row>
    <row r="1108" spans="1:15" ht="23.25" customHeight="1" x14ac:dyDescent="0.2">
      <c r="A1108" s="278" t="s">
        <v>85</v>
      </c>
      <c r="B1108" s="279"/>
      <c r="C1108" s="243" t="s">
        <v>111</v>
      </c>
      <c r="D1108" s="243" t="s">
        <v>238</v>
      </c>
      <c r="E1108" s="249" t="s">
        <v>748</v>
      </c>
      <c r="F1108" s="249" t="s">
        <v>84</v>
      </c>
      <c r="G1108" s="245">
        <v>41440000</v>
      </c>
      <c r="H1108" s="246">
        <v>41440000</v>
      </c>
      <c r="I1108" s="247">
        <v>0</v>
      </c>
      <c r="J1108" s="247">
        <v>0</v>
      </c>
      <c r="K1108" s="247">
        <v>0</v>
      </c>
      <c r="L1108" s="247">
        <v>0</v>
      </c>
      <c r="M1108" s="247">
        <v>0</v>
      </c>
      <c r="N1108" s="247">
        <v>0</v>
      </c>
      <c r="O1108" s="248">
        <v>0</v>
      </c>
    </row>
    <row r="1109" spans="1:15" ht="45.75" customHeight="1" x14ac:dyDescent="0.2">
      <c r="A1109" s="278" t="s">
        <v>644</v>
      </c>
      <c r="B1109" s="279"/>
      <c r="C1109" s="243" t="s">
        <v>111</v>
      </c>
      <c r="D1109" s="243" t="s">
        <v>238</v>
      </c>
      <c r="E1109" s="249" t="s">
        <v>748</v>
      </c>
      <c r="F1109" s="249" t="s">
        <v>121</v>
      </c>
      <c r="G1109" s="245">
        <v>41440000</v>
      </c>
      <c r="H1109" s="246">
        <v>41440000</v>
      </c>
      <c r="I1109" s="247">
        <v>0</v>
      </c>
      <c r="J1109" s="247">
        <v>0</v>
      </c>
      <c r="K1109" s="247">
        <v>0</v>
      </c>
      <c r="L1109" s="247">
        <v>0</v>
      </c>
      <c r="M1109" s="247">
        <v>0</v>
      </c>
      <c r="N1109" s="247">
        <v>0</v>
      </c>
      <c r="O1109" s="248">
        <v>0</v>
      </c>
    </row>
    <row r="1110" spans="1:15" ht="23.25" customHeight="1" x14ac:dyDescent="0.2">
      <c r="A1110" s="278" t="s">
        <v>1199</v>
      </c>
      <c r="B1110" s="279"/>
      <c r="C1110" s="243" t="s">
        <v>111</v>
      </c>
      <c r="D1110" s="243" t="s">
        <v>238</v>
      </c>
      <c r="E1110" s="249" t="s">
        <v>1200</v>
      </c>
      <c r="F1110" s="250"/>
      <c r="G1110" s="245">
        <v>6847036.7999999998</v>
      </c>
      <c r="H1110" s="246">
        <v>6847036.7999999998</v>
      </c>
      <c r="I1110" s="247">
        <v>0</v>
      </c>
      <c r="J1110" s="247">
        <v>0</v>
      </c>
      <c r="K1110" s="247">
        <v>0</v>
      </c>
      <c r="L1110" s="247">
        <v>0</v>
      </c>
      <c r="M1110" s="247">
        <v>0</v>
      </c>
      <c r="N1110" s="247">
        <v>0</v>
      </c>
      <c r="O1110" s="248">
        <v>0</v>
      </c>
    </row>
    <row r="1111" spans="1:15" ht="23.25" customHeight="1" x14ac:dyDescent="0.2">
      <c r="A1111" s="278" t="s">
        <v>85</v>
      </c>
      <c r="B1111" s="279"/>
      <c r="C1111" s="243" t="s">
        <v>111</v>
      </c>
      <c r="D1111" s="243" t="s">
        <v>238</v>
      </c>
      <c r="E1111" s="249" t="s">
        <v>1200</v>
      </c>
      <c r="F1111" s="249" t="s">
        <v>84</v>
      </c>
      <c r="G1111" s="245">
        <v>6847036.7999999998</v>
      </c>
      <c r="H1111" s="246">
        <v>6847036.7999999998</v>
      </c>
      <c r="I1111" s="247">
        <v>0</v>
      </c>
      <c r="J1111" s="247">
        <v>0</v>
      </c>
      <c r="K1111" s="247">
        <v>0</v>
      </c>
      <c r="L1111" s="247">
        <v>0</v>
      </c>
      <c r="M1111" s="247">
        <v>0</v>
      </c>
      <c r="N1111" s="247">
        <v>0</v>
      </c>
      <c r="O1111" s="248">
        <v>0</v>
      </c>
    </row>
    <row r="1112" spans="1:15" ht="15" customHeight="1" x14ac:dyDescent="0.2">
      <c r="A1112" s="278" t="s">
        <v>49</v>
      </c>
      <c r="B1112" s="279"/>
      <c r="C1112" s="243" t="s">
        <v>111</v>
      </c>
      <c r="D1112" s="243" t="s">
        <v>238</v>
      </c>
      <c r="E1112" s="249" t="s">
        <v>1200</v>
      </c>
      <c r="F1112" s="249" t="s">
        <v>116</v>
      </c>
      <c r="G1112" s="245">
        <v>6127036.7999999998</v>
      </c>
      <c r="H1112" s="246">
        <v>6127036.7999999998</v>
      </c>
      <c r="I1112" s="247">
        <v>0</v>
      </c>
      <c r="J1112" s="247">
        <v>0</v>
      </c>
      <c r="K1112" s="247">
        <v>0</v>
      </c>
      <c r="L1112" s="247">
        <v>0</v>
      </c>
      <c r="M1112" s="247">
        <v>0</v>
      </c>
      <c r="N1112" s="247">
        <v>0</v>
      </c>
      <c r="O1112" s="248">
        <v>0</v>
      </c>
    </row>
    <row r="1113" spans="1:15" ht="15" customHeight="1" x14ac:dyDescent="0.2">
      <c r="A1113" s="278" t="s">
        <v>228</v>
      </c>
      <c r="B1113" s="279"/>
      <c r="C1113" s="243" t="s">
        <v>111</v>
      </c>
      <c r="D1113" s="243" t="s">
        <v>238</v>
      </c>
      <c r="E1113" s="249" t="s">
        <v>1200</v>
      </c>
      <c r="F1113" s="249" t="s">
        <v>229</v>
      </c>
      <c r="G1113" s="245">
        <v>720000</v>
      </c>
      <c r="H1113" s="246">
        <v>720000</v>
      </c>
      <c r="I1113" s="247">
        <v>0</v>
      </c>
      <c r="J1113" s="247">
        <v>0</v>
      </c>
      <c r="K1113" s="247">
        <v>0</v>
      </c>
      <c r="L1113" s="247">
        <v>0</v>
      </c>
      <c r="M1113" s="247">
        <v>0</v>
      </c>
      <c r="N1113" s="247">
        <v>0</v>
      </c>
      <c r="O1113" s="248">
        <v>0</v>
      </c>
    </row>
    <row r="1114" spans="1:15" ht="34.5" customHeight="1" x14ac:dyDescent="0.2">
      <c r="A1114" s="278" t="s">
        <v>529</v>
      </c>
      <c r="B1114" s="279"/>
      <c r="C1114" s="243" t="s">
        <v>111</v>
      </c>
      <c r="D1114" s="243" t="s">
        <v>238</v>
      </c>
      <c r="E1114" s="249" t="s">
        <v>530</v>
      </c>
      <c r="F1114" s="250"/>
      <c r="G1114" s="245">
        <v>305567300</v>
      </c>
      <c r="H1114" s="246">
        <v>305567300</v>
      </c>
      <c r="I1114" s="247">
        <v>0</v>
      </c>
      <c r="J1114" s="247">
        <v>291213900</v>
      </c>
      <c r="K1114" s="247">
        <v>291213900</v>
      </c>
      <c r="L1114" s="247">
        <v>0</v>
      </c>
      <c r="M1114" s="247">
        <v>291213900</v>
      </c>
      <c r="N1114" s="247">
        <v>291213900</v>
      </c>
      <c r="O1114" s="248">
        <v>0</v>
      </c>
    </row>
    <row r="1115" spans="1:15" ht="23.25" customHeight="1" x14ac:dyDescent="0.2">
      <c r="A1115" s="278" t="s">
        <v>85</v>
      </c>
      <c r="B1115" s="279"/>
      <c r="C1115" s="243" t="s">
        <v>111</v>
      </c>
      <c r="D1115" s="243" t="s">
        <v>238</v>
      </c>
      <c r="E1115" s="249" t="s">
        <v>530</v>
      </c>
      <c r="F1115" s="249" t="s">
        <v>84</v>
      </c>
      <c r="G1115" s="245">
        <v>305567300</v>
      </c>
      <c r="H1115" s="246">
        <v>305567300</v>
      </c>
      <c r="I1115" s="247">
        <v>0</v>
      </c>
      <c r="J1115" s="247">
        <v>291213900</v>
      </c>
      <c r="K1115" s="247">
        <v>291213900</v>
      </c>
      <c r="L1115" s="247">
        <v>0</v>
      </c>
      <c r="M1115" s="247">
        <v>291213900</v>
      </c>
      <c r="N1115" s="247">
        <v>291213900</v>
      </c>
      <c r="O1115" s="248">
        <v>0</v>
      </c>
    </row>
    <row r="1116" spans="1:15" ht="15" customHeight="1" x14ac:dyDescent="0.2">
      <c r="A1116" s="278" t="s">
        <v>49</v>
      </c>
      <c r="B1116" s="279"/>
      <c r="C1116" s="243" t="s">
        <v>111</v>
      </c>
      <c r="D1116" s="243" t="s">
        <v>238</v>
      </c>
      <c r="E1116" s="249" t="s">
        <v>530</v>
      </c>
      <c r="F1116" s="249" t="s">
        <v>116</v>
      </c>
      <c r="G1116" s="245">
        <v>80298000</v>
      </c>
      <c r="H1116" s="246">
        <v>80298000</v>
      </c>
      <c r="I1116" s="247">
        <v>0</v>
      </c>
      <c r="J1116" s="247">
        <v>75472900</v>
      </c>
      <c r="K1116" s="247">
        <v>75472900</v>
      </c>
      <c r="L1116" s="247">
        <v>0</v>
      </c>
      <c r="M1116" s="247">
        <v>75472900</v>
      </c>
      <c r="N1116" s="247">
        <v>75472900</v>
      </c>
      <c r="O1116" s="248">
        <v>0</v>
      </c>
    </row>
    <row r="1117" spans="1:15" ht="15" customHeight="1" x14ac:dyDescent="0.2">
      <c r="A1117" s="278" t="s">
        <v>228</v>
      </c>
      <c r="B1117" s="279"/>
      <c r="C1117" s="243" t="s">
        <v>111</v>
      </c>
      <c r="D1117" s="243" t="s">
        <v>238</v>
      </c>
      <c r="E1117" s="249" t="s">
        <v>530</v>
      </c>
      <c r="F1117" s="249" t="s">
        <v>229</v>
      </c>
      <c r="G1117" s="245">
        <v>225269300</v>
      </c>
      <c r="H1117" s="246">
        <v>225269300</v>
      </c>
      <c r="I1117" s="247">
        <v>0</v>
      </c>
      <c r="J1117" s="247">
        <v>215741000</v>
      </c>
      <c r="K1117" s="247">
        <v>215741000</v>
      </c>
      <c r="L1117" s="247">
        <v>0</v>
      </c>
      <c r="M1117" s="247">
        <v>215741000</v>
      </c>
      <c r="N1117" s="247">
        <v>215741000</v>
      </c>
      <c r="O1117" s="248">
        <v>0</v>
      </c>
    </row>
    <row r="1118" spans="1:15" ht="45.75" customHeight="1" x14ac:dyDescent="0.2">
      <c r="A1118" s="278" t="s">
        <v>1260</v>
      </c>
      <c r="B1118" s="279"/>
      <c r="C1118" s="243" t="s">
        <v>111</v>
      </c>
      <c r="D1118" s="243" t="s">
        <v>238</v>
      </c>
      <c r="E1118" s="249" t="s">
        <v>1261</v>
      </c>
      <c r="F1118" s="250"/>
      <c r="G1118" s="245">
        <v>142561332</v>
      </c>
      <c r="H1118" s="246">
        <v>142561332</v>
      </c>
      <c r="I1118" s="247">
        <v>0</v>
      </c>
      <c r="J1118" s="247">
        <v>0</v>
      </c>
      <c r="K1118" s="247">
        <v>0</v>
      </c>
      <c r="L1118" s="247">
        <v>0</v>
      </c>
      <c r="M1118" s="247">
        <v>0</v>
      </c>
      <c r="N1118" s="247">
        <v>0</v>
      </c>
      <c r="O1118" s="248">
        <v>0</v>
      </c>
    </row>
    <row r="1119" spans="1:15" ht="23.25" customHeight="1" x14ac:dyDescent="0.2">
      <c r="A1119" s="278" t="s">
        <v>1340</v>
      </c>
      <c r="B1119" s="279"/>
      <c r="C1119" s="243" t="s">
        <v>111</v>
      </c>
      <c r="D1119" s="243" t="s">
        <v>238</v>
      </c>
      <c r="E1119" s="249" t="s">
        <v>1341</v>
      </c>
      <c r="F1119" s="250"/>
      <c r="G1119" s="245">
        <v>2522632</v>
      </c>
      <c r="H1119" s="246">
        <v>2522632</v>
      </c>
      <c r="I1119" s="247">
        <v>0</v>
      </c>
      <c r="J1119" s="247">
        <v>0</v>
      </c>
      <c r="K1119" s="247">
        <v>0</v>
      </c>
      <c r="L1119" s="247">
        <v>0</v>
      </c>
      <c r="M1119" s="247">
        <v>0</v>
      </c>
      <c r="N1119" s="247">
        <v>0</v>
      </c>
      <c r="O1119" s="248">
        <v>0</v>
      </c>
    </row>
    <row r="1120" spans="1:15" ht="23.25" customHeight="1" x14ac:dyDescent="0.2">
      <c r="A1120" s="278" t="s">
        <v>85</v>
      </c>
      <c r="B1120" s="279"/>
      <c r="C1120" s="243" t="s">
        <v>111</v>
      </c>
      <c r="D1120" s="243" t="s">
        <v>238</v>
      </c>
      <c r="E1120" s="249" t="s">
        <v>1341</v>
      </c>
      <c r="F1120" s="249" t="s">
        <v>84</v>
      </c>
      <c r="G1120" s="245">
        <v>2522632</v>
      </c>
      <c r="H1120" s="246">
        <v>2522632</v>
      </c>
      <c r="I1120" s="247">
        <v>0</v>
      </c>
      <c r="J1120" s="247">
        <v>0</v>
      </c>
      <c r="K1120" s="247">
        <v>0</v>
      </c>
      <c r="L1120" s="247">
        <v>0</v>
      </c>
      <c r="M1120" s="247">
        <v>0</v>
      </c>
      <c r="N1120" s="247">
        <v>0</v>
      </c>
      <c r="O1120" s="248">
        <v>0</v>
      </c>
    </row>
    <row r="1121" spans="1:15" ht="15" customHeight="1" x14ac:dyDescent="0.2">
      <c r="A1121" s="278" t="s">
        <v>228</v>
      </c>
      <c r="B1121" s="279"/>
      <c r="C1121" s="243" t="s">
        <v>111</v>
      </c>
      <c r="D1121" s="243" t="s">
        <v>238</v>
      </c>
      <c r="E1121" s="249" t="s">
        <v>1341</v>
      </c>
      <c r="F1121" s="249" t="s">
        <v>229</v>
      </c>
      <c r="G1121" s="245">
        <v>2522632</v>
      </c>
      <c r="H1121" s="246">
        <v>2522632</v>
      </c>
      <c r="I1121" s="247">
        <v>0</v>
      </c>
      <c r="J1121" s="247">
        <v>0</v>
      </c>
      <c r="K1121" s="247">
        <v>0</v>
      </c>
      <c r="L1121" s="247">
        <v>0</v>
      </c>
      <c r="M1121" s="247">
        <v>0</v>
      </c>
      <c r="N1121" s="247">
        <v>0</v>
      </c>
      <c r="O1121" s="248">
        <v>0</v>
      </c>
    </row>
    <row r="1122" spans="1:15" ht="23.25" customHeight="1" x14ac:dyDescent="0.2">
      <c r="A1122" s="278" t="s">
        <v>1262</v>
      </c>
      <c r="B1122" s="279"/>
      <c r="C1122" s="243" t="s">
        <v>111</v>
      </c>
      <c r="D1122" s="243" t="s">
        <v>238</v>
      </c>
      <c r="E1122" s="249" t="s">
        <v>1263</v>
      </c>
      <c r="F1122" s="250"/>
      <c r="G1122" s="245">
        <v>140038700</v>
      </c>
      <c r="H1122" s="246">
        <v>140038700</v>
      </c>
      <c r="I1122" s="247">
        <v>0</v>
      </c>
      <c r="J1122" s="247">
        <v>0</v>
      </c>
      <c r="K1122" s="247">
        <v>0</v>
      </c>
      <c r="L1122" s="247">
        <v>0</v>
      </c>
      <c r="M1122" s="247">
        <v>0</v>
      </c>
      <c r="N1122" s="247">
        <v>0</v>
      </c>
      <c r="O1122" s="248">
        <v>0</v>
      </c>
    </row>
    <row r="1123" spans="1:15" ht="23.25" customHeight="1" x14ac:dyDescent="0.2">
      <c r="A1123" s="278" t="s">
        <v>85</v>
      </c>
      <c r="B1123" s="279"/>
      <c r="C1123" s="243" t="s">
        <v>111</v>
      </c>
      <c r="D1123" s="243" t="s">
        <v>238</v>
      </c>
      <c r="E1123" s="249" t="s">
        <v>1263</v>
      </c>
      <c r="F1123" s="249" t="s">
        <v>84</v>
      </c>
      <c r="G1123" s="245">
        <v>140038700</v>
      </c>
      <c r="H1123" s="246">
        <v>140038700</v>
      </c>
      <c r="I1123" s="247">
        <v>0</v>
      </c>
      <c r="J1123" s="247">
        <v>0</v>
      </c>
      <c r="K1123" s="247">
        <v>0</v>
      </c>
      <c r="L1123" s="247">
        <v>0</v>
      </c>
      <c r="M1123" s="247">
        <v>0</v>
      </c>
      <c r="N1123" s="247">
        <v>0</v>
      </c>
      <c r="O1123" s="248">
        <v>0</v>
      </c>
    </row>
    <row r="1124" spans="1:15" ht="15" customHeight="1" x14ac:dyDescent="0.2">
      <c r="A1124" s="278" t="s">
        <v>228</v>
      </c>
      <c r="B1124" s="279"/>
      <c r="C1124" s="243" t="s">
        <v>111</v>
      </c>
      <c r="D1124" s="243" t="s">
        <v>238</v>
      </c>
      <c r="E1124" s="249" t="s">
        <v>1263</v>
      </c>
      <c r="F1124" s="249" t="s">
        <v>229</v>
      </c>
      <c r="G1124" s="245">
        <v>140038700</v>
      </c>
      <c r="H1124" s="246">
        <v>140038700</v>
      </c>
      <c r="I1124" s="247">
        <v>0</v>
      </c>
      <c r="J1124" s="247">
        <v>0</v>
      </c>
      <c r="K1124" s="247">
        <v>0</v>
      </c>
      <c r="L1124" s="247">
        <v>0</v>
      </c>
      <c r="M1124" s="247">
        <v>0</v>
      </c>
      <c r="N1124" s="247">
        <v>0</v>
      </c>
      <c r="O1124" s="248">
        <v>0</v>
      </c>
    </row>
    <row r="1125" spans="1:15" ht="34.5" customHeight="1" x14ac:dyDescent="0.2">
      <c r="A1125" s="278" t="s">
        <v>364</v>
      </c>
      <c r="B1125" s="279"/>
      <c r="C1125" s="243" t="s">
        <v>111</v>
      </c>
      <c r="D1125" s="243" t="s">
        <v>238</v>
      </c>
      <c r="E1125" s="243" t="s">
        <v>365</v>
      </c>
      <c r="F1125" s="243"/>
      <c r="G1125" s="245">
        <v>9186000</v>
      </c>
      <c r="H1125" s="246">
        <v>9186000</v>
      </c>
      <c r="I1125" s="247">
        <v>0</v>
      </c>
      <c r="J1125" s="247">
        <v>0</v>
      </c>
      <c r="K1125" s="247">
        <v>0</v>
      </c>
      <c r="L1125" s="247">
        <v>0</v>
      </c>
      <c r="M1125" s="247">
        <v>0</v>
      </c>
      <c r="N1125" s="247">
        <v>0</v>
      </c>
      <c r="O1125" s="248">
        <v>0</v>
      </c>
    </row>
    <row r="1126" spans="1:15" ht="15" customHeight="1" x14ac:dyDescent="0.2">
      <c r="A1126" s="278" t="s">
        <v>906</v>
      </c>
      <c r="B1126" s="279"/>
      <c r="C1126" s="243" t="s">
        <v>111</v>
      </c>
      <c r="D1126" s="243" t="s">
        <v>238</v>
      </c>
      <c r="E1126" s="249" t="s">
        <v>756</v>
      </c>
      <c r="F1126" s="249"/>
      <c r="G1126" s="245">
        <v>9186000</v>
      </c>
      <c r="H1126" s="246">
        <v>9186000</v>
      </c>
      <c r="I1126" s="247">
        <v>0</v>
      </c>
      <c r="J1126" s="247">
        <v>0</v>
      </c>
      <c r="K1126" s="247">
        <v>0</v>
      </c>
      <c r="L1126" s="247">
        <v>0</v>
      </c>
      <c r="M1126" s="247">
        <v>0</v>
      </c>
      <c r="N1126" s="247">
        <v>0</v>
      </c>
      <c r="O1126" s="248">
        <v>0</v>
      </c>
    </row>
    <row r="1127" spans="1:15" ht="23.25" customHeight="1" x14ac:dyDescent="0.2">
      <c r="A1127" s="278" t="s">
        <v>907</v>
      </c>
      <c r="B1127" s="279"/>
      <c r="C1127" s="243" t="s">
        <v>111</v>
      </c>
      <c r="D1127" s="243" t="s">
        <v>238</v>
      </c>
      <c r="E1127" s="249" t="s">
        <v>908</v>
      </c>
      <c r="F1127" s="250"/>
      <c r="G1127" s="245">
        <v>9186000</v>
      </c>
      <c r="H1127" s="246">
        <v>9186000</v>
      </c>
      <c r="I1127" s="247">
        <v>0</v>
      </c>
      <c r="J1127" s="247">
        <v>0</v>
      </c>
      <c r="K1127" s="247">
        <v>0</v>
      </c>
      <c r="L1127" s="247">
        <v>0</v>
      </c>
      <c r="M1127" s="247">
        <v>0</v>
      </c>
      <c r="N1127" s="247">
        <v>0</v>
      </c>
      <c r="O1127" s="248">
        <v>0</v>
      </c>
    </row>
    <row r="1128" spans="1:15" ht="34.5" customHeight="1" x14ac:dyDescent="0.2">
      <c r="A1128" s="278" t="s">
        <v>958</v>
      </c>
      <c r="B1128" s="279"/>
      <c r="C1128" s="243" t="s">
        <v>111</v>
      </c>
      <c r="D1128" s="243" t="s">
        <v>238</v>
      </c>
      <c r="E1128" s="249" t="s">
        <v>959</v>
      </c>
      <c r="F1128" s="250"/>
      <c r="G1128" s="245">
        <v>9186000</v>
      </c>
      <c r="H1128" s="246">
        <v>9186000</v>
      </c>
      <c r="I1128" s="247">
        <v>0</v>
      </c>
      <c r="J1128" s="247">
        <v>0</v>
      </c>
      <c r="K1128" s="247">
        <v>0</v>
      </c>
      <c r="L1128" s="247">
        <v>0</v>
      </c>
      <c r="M1128" s="247">
        <v>0</v>
      </c>
      <c r="N1128" s="247">
        <v>0</v>
      </c>
      <c r="O1128" s="248">
        <v>0</v>
      </c>
    </row>
    <row r="1129" spans="1:15" ht="23.25" customHeight="1" x14ac:dyDescent="0.2">
      <c r="A1129" s="278" t="s">
        <v>273</v>
      </c>
      <c r="B1129" s="279"/>
      <c r="C1129" s="243" t="s">
        <v>111</v>
      </c>
      <c r="D1129" s="243" t="s">
        <v>238</v>
      </c>
      <c r="E1129" s="249" t="s">
        <v>959</v>
      </c>
      <c r="F1129" s="249" t="s">
        <v>94</v>
      </c>
      <c r="G1129" s="245">
        <v>9186000</v>
      </c>
      <c r="H1129" s="246">
        <v>9186000</v>
      </c>
      <c r="I1129" s="247">
        <v>0</v>
      </c>
      <c r="J1129" s="247">
        <v>0</v>
      </c>
      <c r="K1129" s="247">
        <v>0</v>
      </c>
      <c r="L1129" s="247">
        <v>0</v>
      </c>
      <c r="M1129" s="247">
        <v>0</v>
      </c>
      <c r="N1129" s="247">
        <v>0</v>
      </c>
      <c r="O1129" s="248">
        <v>0</v>
      </c>
    </row>
    <row r="1130" spans="1:15" ht="23.25" customHeight="1" x14ac:dyDescent="0.2">
      <c r="A1130" s="278" t="s">
        <v>187</v>
      </c>
      <c r="B1130" s="279"/>
      <c r="C1130" s="243" t="s">
        <v>111</v>
      </c>
      <c r="D1130" s="243" t="s">
        <v>238</v>
      </c>
      <c r="E1130" s="249" t="s">
        <v>959</v>
      </c>
      <c r="F1130" s="249" t="s">
        <v>58</v>
      </c>
      <c r="G1130" s="245">
        <v>9186000</v>
      </c>
      <c r="H1130" s="246">
        <v>9186000</v>
      </c>
      <c r="I1130" s="247">
        <v>0</v>
      </c>
      <c r="J1130" s="247">
        <v>0</v>
      </c>
      <c r="K1130" s="247">
        <v>0</v>
      </c>
      <c r="L1130" s="247">
        <v>0</v>
      </c>
      <c r="M1130" s="247">
        <v>0</v>
      </c>
      <c r="N1130" s="247">
        <v>0</v>
      </c>
      <c r="O1130" s="248">
        <v>0</v>
      </c>
    </row>
    <row r="1131" spans="1:15" ht="15" customHeight="1" x14ac:dyDescent="0.2">
      <c r="A1131" s="278" t="s">
        <v>909</v>
      </c>
      <c r="B1131" s="279"/>
      <c r="C1131" s="243" t="s">
        <v>111</v>
      </c>
      <c r="D1131" s="243" t="s">
        <v>65</v>
      </c>
      <c r="E1131" s="244"/>
      <c r="F1131" s="244"/>
      <c r="G1131" s="245">
        <v>124437680</v>
      </c>
      <c r="H1131" s="246">
        <v>124437680</v>
      </c>
      <c r="I1131" s="247">
        <v>0</v>
      </c>
      <c r="J1131" s="247">
        <v>115201820</v>
      </c>
      <c r="K1131" s="247">
        <v>115201820</v>
      </c>
      <c r="L1131" s="247">
        <v>0</v>
      </c>
      <c r="M1131" s="247">
        <v>115201820</v>
      </c>
      <c r="N1131" s="247">
        <v>115201820</v>
      </c>
      <c r="O1131" s="248">
        <v>0</v>
      </c>
    </row>
    <row r="1132" spans="1:15" ht="15" customHeight="1" x14ac:dyDescent="0.2">
      <c r="A1132" s="278" t="s">
        <v>523</v>
      </c>
      <c r="B1132" s="279"/>
      <c r="C1132" s="243" t="s">
        <v>111</v>
      </c>
      <c r="D1132" s="243" t="s">
        <v>65</v>
      </c>
      <c r="E1132" s="243" t="s">
        <v>524</v>
      </c>
      <c r="F1132" s="243"/>
      <c r="G1132" s="245">
        <v>124437680</v>
      </c>
      <c r="H1132" s="246">
        <v>124437680</v>
      </c>
      <c r="I1132" s="247">
        <v>0</v>
      </c>
      <c r="J1132" s="247">
        <v>115201820</v>
      </c>
      <c r="K1132" s="247">
        <v>115201820</v>
      </c>
      <c r="L1132" s="247">
        <v>0</v>
      </c>
      <c r="M1132" s="247">
        <v>115201820</v>
      </c>
      <c r="N1132" s="247">
        <v>115201820</v>
      </c>
      <c r="O1132" s="248">
        <v>0</v>
      </c>
    </row>
    <row r="1133" spans="1:15" ht="15" customHeight="1" x14ac:dyDescent="0.2">
      <c r="A1133" s="278" t="s">
        <v>549</v>
      </c>
      <c r="B1133" s="279"/>
      <c r="C1133" s="243" t="s">
        <v>111</v>
      </c>
      <c r="D1133" s="243" t="s">
        <v>65</v>
      </c>
      <c r="E1133" s="249" t="s">
        <v>910</v>
      </c>
      <c r="F1133" s="249"/>
      <c r="G1133" s="245">
        <v>124437680</v>
      </c>
      <c r="H1133" s="246">
        <v>124437680</v>
      </c>
      <c r="I1133" s="247">
        <v>0</v>
      </c>
      <c r="J1133" s="247">
        <v>115201820</v>
      </c>
      <c r="K1133" s="247">
        <v>115201820</v>
      </c>
      <c r="L1133" s="247">
        <v>0</v>
      </c>
      <c r="M1133" s="247">
        <v>115201820</v>
      </c>
      <c r="N1133" s="247">
        <v>115201820</v>
      </c>
      <c r="O1133" s="248">
        <v>0</v>
      </c>
    </row>
    <row r="1134" spans="1:15" ht="23.25" customHeight="1" x14ac:dyDescent="0.2">
      <c r="A1134" s="278" t="s">
        <v>911</v>
      </c>
      <c r="B1134" s="279"/>
      <c r="C1134" s="243" t="s">
        <v>111</v>
      </c>
      <c r="D1134" s="243" t="s">
        <v>65</v>
      </c>
      <c r="E1134" s="249" t="s">
        <v>912</v>
      </c>
      <c r="F1134" s="250"/>
      <c r="G1134" s="245">
        <v>119524120</v>
      </c>
      <c r="H1134" s="246">
        <v>119524120</v>
      </c>
      <c r="I1134" s="247">
        <v>0</v>
      </c>
      <c r="J1134" s="247">
        <v>115201820</v>
      </c>
      <c r="K1134" s="247">
        <v>115201820</v>
      </c>
      <c r="L1134" s="247">
        <v>0</v>
      </c>
      <c r="M1134" s="247">
        <v>115201820</v>
      </c>
      <c r="N1134" s="247">
        <v>115201820</v>
      </c>
      <c r="O1134" s="248">
        <v>0</v>
      </c>
    </row>
    <row r="1135" spans="1:15" ht="34.5" customHeight="1" x14ac:dyDescent="0.2">
      <c r="A1135" s="278" t="s">
        <v>913</v>
      </c>
      <c r="B1135" s="279"/>
      <c r="C1135" s="243" t="s">
        <v>111</v>
      </c>
      <c r="D1135" s="243" t="s">
        <v>65</v>
      </c>
      <c r="E1135" s="249" t="s">
        <v>914</v>
      </c>
      <c r="F1135" s="250"/>
      <c r="G1135" s="245">
        <v>119524120</v>
      </c>
      <c r="H1135" s="246">
        <v>119524120</v>
      </c>
      <c r="I1135" s="247">
        <v>0</v>
      </c>
      <c r="J1135" s="247">
        <v>115201820</v>
      </c>
      <c r="K1135" s="247">
        <v>115201820</v>
      </c>
      <c r="L1135" s="247">
        <v>0</v>
      </c>
      <c r="M1135" s="247">
        <v>115201820</v>
      </c>
      <c r="N1135" s="247">
        <v>115201820</v>
      </c>
      <c r="O1135" s="248">
        <v>0</v>
      </c>
    </row>
    <row r="1136" spans="1:15" ht="23.25" customHeight="1" x14ac:dyDescent="0.2">
      <c r="A1136" s="278" t="s">
        <v>85</v>
      </c>
      <c r="B1136" s="279"/>
      <c r="C1136" s="243" t="s">
        <v>111</v>
      </c>
      <c r="D1136" s="243" t="s">
        <v>65</v>
      </c>
      <c r="E1136" s="249" t="s">
        <v>914</v>
      </c>
      <c r="F1136" s="249" t="s">
        <v>84</v>
      </c>
      <c r="G1136" s="245">
        <v>119524120</v>
      </c>
      <c r="H1136" s="246">
        <v>119524120</v>
      </c>
      <c r="I1136" s="247">
        <v>0</v>
      </c>
      <c r="J1136" s="247">
        <v>115201820</v>
      </c>
      <c r="K1136" s="247">
        <v>115201820</v>
      </c>
      <c r="L1136" s="247">
        <v>0</v>
      </c>
      <c r="M1136" s="247">
        <v>115201820</v>
      </c>
      <c r="N1136" s="247">
        <v>115201820</v>
      </c>
      <c r="O1136" s="248">
        <v>0</v>
      </c>
    </row>
    <row r="1137" spans="1:15" ht="15" customHeight="1" x14ac:dyDescent="0.2">
      <c r="A1137" s="278" t="s">
        <v>49</v>
      </c>
      <c r="B1137" s="279"/>
      <c r="C1137" s="243" t="s">
        <v>111</v>
      </c>
      <c r="D1137" s="243" t="s">
        <v>65</v>
      </c>
      <c r="E1137" s="249" t="s">
        <v>914</v>
      </c>
      <c r="F1137" s="249" t="s">
        <v>116</v>
      </c>
      <c r="G1137" s="245">
        <v>119524120</v>
      </c>
      <c r="H1137" s="246">
        <v>119524120</v>
      </c>
      <c r="I1137" s="247">
        <v>0</v>
      </c>
      <c r="J1137" s="247">
        <v>115201820</v>
      </c>
      <c r="K1137" s="247">
        <v>115201820</v>
      </c>
      <c r="L1137" s="247">
        <v>0</v>
      </c>
      <c r="M1137" s="247">
        <v>115201820</v>
      </c>
      <c r="N1137" s="247">
        <v>115201820</v>
      </c>
      <c r="O1137" s="248">
        <v>0</v>
      </c>
    </row>
    <row r="1138" spans="1:15" ht="34.5" customHeight="1" x14ac:dyDescent="0.2">
      <c r="A1138" s="278" t="s">
        <v>960</v>
      </c>
      <c r="B1138" s="279"/>
      <c r="C1138" s="243" t="s">
        <v>111</v>
      </c>
      <c r="D1138" s="243" t="s">
        <v>65</v>
      </c>
      <c r="E1138" s="249" t="s">
        <v>961</v>
      </c>
      <c r="F1138" s="250"/>
      <c r="G1138" s="245">
        <v>2431560</v>
      </c>
      <c r="H1138" s="246">
        <v>2431560</v>
      </c>
      <c r="I1138" s="247">
        <v>0</v>
      </c>
      <c r="J1138" s="247">
        <v>0</v>
      </c>
      <c r="K1138" s="247">
        <v>0</v>
      </c>
      <c r="L1138" s="247">
        <v>0</v>
      </c>
      <c r="M1138" s="247">
        <v>0</v>
      </c>
      <c r="N1138" s="247">
        <v>0</v>
      </c>
      <c r="O1138" s="248">
        <v>0</v>
      </c>
    </row>
    <row r="1139" spans="1:15" ht="79.5" customHeight="1" x14ac:dyDescent="0.2">
      <c r="A1139" s="278" t="s">
        <v>1061</v>
      </c>
      <c r="B1139" s="279"/>
      <c r="C1139" s="243" t="s">
        <v>111</v>
      </c>
      <c r="D1139" s="243" t="s">
        <v>65</v>
      </c>
      <c r="E1139" s="249" t="s">
        <v>1062</v>
      </c>
      <c r="F1139" s="250"/>
      <c r="G1139" s="245">
        <v>2431560</v>
      </c>
      <c r="H1139" s="246">
        <v>2431560</v>
      </c>
      <c r="I1139" s="247">
        <v>0</v>
      </c>
      <c r="J1139" s="247">
        <v>0</v>
      </c>
      <c r="K1139" s="247">
        <v>0</v>
      </c>
      <c r="L1139" s="247">
        <v>0</v>
      </c>
      <c r="M1139" s="247">
        <v>0</v>
      </c>
      <c r="N1139" s="247">
        <v>0</v>
      </c>
      <c r="O1139" s="248">
        <v>0</v>
      </c>
    </row>
    <row r="1140" spans="1:15" ht="23.25" customHeight="1" x14ac:dyDescent="0.2">
      <c r="A1140" s="278" t="s">
        <v>85</v>
      </c>
      <c r="B1140" s="279"/>
      <c r="C1140" s="243" t="s">
        <v>111</v>
      </c>
      <c r="D1140" s="243" t="s">
        <v>65</v>
      </c>
      <c r="E1140" s="249" t="s">
        <v>1062</v>
      </c>
      <c r="F1140" s="249" t="s">
        <v>84</v>
      </c>
      <c r="G1140" s="245">
        <v>2431560</v>
      </c>
      <c r="H1140" s="246">
        <v>2431560</v>
      </c>
      <c r="I1140" s="247">
        <v>0</v>
      </c>
      <c r="J1140" s="247">
        <v>0</v>
      </c>
      <c r="K1140" s="247">
        <v>0</v>
      </c>
      <c r="L1140" s="247">
        <v>0</v>
      </c>
      <c r="M1140" s="247">
        <v>0</v>
      </c>
      <c r="N1140" s="247">
        <v>0</v>
      </c>
      <c r="O1140" s="248">
        <v>0</v>
      </c>
    </row>
    <row r="1141" spans="1:15" ht="15" customHeight="1" x14ac:dyDescent="0.2">
      <c r="A1141" s="278" t="s">
        <v>49</v>
      </c>
      <c r="B1141" s="279"/>
      <c r="C1141" s="243" t="s">
        <v>111</v>
      </c>
      <c r="D1141" s="243" t="s">
        <v>65</v>
      </c>
      <c r="E1141" s="249" t="s">
        <v>1062</v>
      </c>
      <c r="F1141" s="249" t="s">
        <v>116</v>
      </c>
      <c r="G1141" s="245">
        <v>2431560</v>
      </c>
      <c r="H1141" s="246">
        <v>2431560</v>
      </c>
      <c r="I1141" s="247">
        <v>0</v>
      </c>
      <c r="J1141" s="247">
        <v>0</v>
      </c>
      <c r="K1141" s="247">
        <v>0</v>
      </c>
      <c r="L1141" s="247">
        <v>0</v>
      </c>
      <c r="M1141" s="247">
        <v>0</v>
      </c>
      <c r="N1141" s="247">
        <v>0</v>
      </c>
      <c r="O1141" s="248">
        <v>0</v>
      </c>
    </row>
    <row r="1142" spans="1:15" ht="34.5" customHeight="1" x14ac:dyDescent="0.2">
      <c r="A1142" s="278" t="s">
        <v>1395</v>
      </c>
      <c r="B1142" s="279"/>
      <c r="C1142" s="243" t="s">
        <v>111</v>
      </c>
      <c r="D1142" s="243" t="s">
        <v>65</v>
      </c>
      <c r="E1142" s="249" t="s">
        <v>1396</v>
      </c>
      <c r="F1142" s="250"/>
      <c r="G1142" s="245">
        <v>2482000</v>
      </c>
      <c r="H1142" s="246">
        <v>2482000</v>
      </c>
      <c r="I1142" s="247">
        <v>0</v>
      </c>
      <c r="J1142" s="247">
        <v>0</v>
      </c>
      <c r="K1142" s="247">
        <v>0</v>
      </c>
      <c r="L1142" s="247">
        <v>0</v>
      </c>
      <c r="M1142" s="247">
        <v>0</v>
      </c>
      <c r="N1142" s="247">
        <v>0</v>
      </c>
      <c r="O1142" s="248">
        <v>0</v>
      </c>
    </row>
    <row r="1143" spans="1:15" ht="34.5" customHeight="1" x14ac:dyDescent="0.2">
      <c r="A1143" s="278" t="s">
        <v>1374</v>
      </c>
      <c r="B1143" s="279"/>
      <c r="C1143" s="243" t="s">
        <v>111</v>
      </c>
      <c r="D1143" s="243" t="s">
        <v>65</v>
      </c>
      <c r="E1143" s="249" t="s">
        <v>1397</v>
      </c>
      <c r="F1143" s="250"/>
      <c r="G1143" s="245">
        <v>2482000</v>
      </c>
      <c r="H1143" s="246">
        <v>2482000</v>
      </c>
      <c r="I1143" s="247">
        <v>0</v>
      </c>
      <c r="J1143" s="247">
        <v>0</v>
      </c>
      <c r="K1143" s="247">
        <v>0</v>
      </c>
      <c r="L1143" s="247">
        <v>0</v>
      </c>
      <c r="M1143" s="247">
        <v>0</v>
      </c>
      <c r="N1143" s="247">
        <v>0</v>
      </c>
      <c r="O1143" s="248">
        <v>0</v>
      </c>
    </row>
    <row r="1144" spans="1:15" ht="23.25" customHeight="1" x14ac:dyDescent="0.2">
      <c r="A1144" s="278" t="s">
        <v>85</v>
      </c>
      <c r="B1144" s="279"/>
      <c r="C1144" s="243" t="s">
        <v>111</v>
      </c>
      <c r="D1144" s="243" t="s">
        <v>65</v>
      </c>
      <c r="E1144" s="249" t="s">
        <v>1397</v>
      </c>
      <c r="F1144" s="249" t="s">
        <v>84</v>
      </c>
      <c r="G1144" s="245">
        <v>2482000</v>
      </c>
      <c r="H1144" s="246">
        <v>2482000</v>
      </c>
      <c r="I1144" s="247">
        <v>0</v>
      </c>
      <c r="J1144" s="247">
        <v>0</v>
      </c>
      <c r="K1144" s="247">
        <v>0</v>
      </c>
      <c r="L1144" s="247">
        <v>0</v>
      </c>
      <c r="M1144" s="247">
        <v>0</v>
      </c>
      <c r="N1144" s="247">
        <v>0</v>
      </c>
      <c r="O1144" s="248">
        <v>0</v>
      </c>
    </row>
    <row r="1145" spans="1:15" ht="15" customHeight="1" x14ac:dyDescent="0.2">
      <c r="A1145" s="278" t="s">
        <v>49</v>
      </c>
      <c r="B1145" s="279"/>
      <c r="C1145" s="243" t="s">
        <v>111</v>
      </c>
      <c r="D1145" s="243" t="s">
        <v>65</v>
      </c>
      <c r="E1145" s="249" t="s">
        <v>1397</v>
      </c>
      <c r="F1145" s="249" t="s">
        <v>116</v>
      </c>
      <c r="G1145" s="245">
        <v>2482000</v>
      </c>
      <c r="H1145" s="246">
        <v>2482000</v>
      </c>
      <c r="I1145" s="247">
        <v>0</v>
      </c>
      <c r="J1145" s="247">
        <v>0</v>
      </c>
      <c r="K1145" s="247">
        <v>0</v>
      </c>
      <c r="L1145" s="247">
        <v>0</v>
      </c>
      <c r="M1145" s="247">
        <v>0</v>
      </c>
      <c r="N1145" s="247">
        <v>0</v>
      </c>
      <c r="O1145" s="248">
        <v>0</v>
      </c>
    </row>
    <row r="1146" spans="1:15" ht="15" customHeight="1" x14ac:dyDescent="0.2">
      <c r="A1146" s="297" t="s">
        <v>773</v>
      </c>
      <c r="B1146" s="298"/>
      <c r="C1146" s="251" t="s">
        <v>66</v>
      </c>
      <c r="D1146" s="251"/>
      <c r="E1146" s="251"/>
      <c r="F1146" s="251"/>
      <c r="G1146" s="252">
        <v>86384400</v>
      </c>
      <c r="H1146" s="253">
        <v>86384400</v>
      </c>
      <c r="I1146" s="254">
        <v>0</v>
      </c>
      <c r="J1146" s="254">
        <v>86055700</v>
      </c>
      <c r="K1146" s="254">
        <v>86055700</v>
      </c>
      <c r="L1146" s="254">
        <v>0</v>
      </c>
      <c r="M1146" s="254">
        <v>86055700</v>
      </c>
      <c r="N1146" s="254">
        <v>86055700</v>
      </c>
      <c r="O1146" s="255">
        <v>0</v>
      </c>
    </row>
    <row r="1147" spans="1:15" ht="15" customHeight="1" x14ac:dyDescent="0.2">
      <c r="A1147" s="278" t="s">
        <v>157</v>
      </c>
      <c r="B1147" s="279"/>
      <c r="C1147" s="243" t="s">
        <v>66</v>
      </c>
      <c r="D1147" s="243" t="s">
        <v>238</v>
      </c>
      <c r="E1147" s="244"/>
      <c r="F1147" s="244"/>
      <c r="G1147" s="245">
        <v>26555700</v>
      </c>
      <c r="H1147" s="246">
        <v>26555700</v>
      </c>
      <c r="I1147" s="247">
        <v>0</v>
      </c>
      <c r="J1147" s="247">
        <v>26555700</v>
      </c>
      <c r="K1147" s="247">
        <v>26555700</v>
      </c>
      <c r="L1147" s="247">
        <v>0</v>
      </c>
      <c r="M1147" s="247">
        <v>26555700</v>
      </c>
      <c r="N1147" s="247">
        <v>26555700</v>
      </c>
      <c r="O1147" s="248">
        <v>0</v>
      </c>
    </row>
    <row r="1148" spans="1:15" ht="34.5" customHeight="1" x14ac:dyDescent="0.2">
      <c r="A1148" s="278" t="s">
        <v>364</v>
      </c>
      <c r="B1148" s="279"/>
      <c r="C1148" s="243" t="s">
        <v>66</v>
      </c>
      <c r="D1148" s="243" t="s">
        <v>238</v>
      </c>
      <c r="E1148" s="243" t="s">
        <v>365</v>
      </c>
      <c r="F1148" s="243"/>
      <c r="G1148" s="245">
        <v>26555700</v>
      </c>
      <c r="H1148" s="246">
        <v>26555700</v>
      </c>
      <c r="I1148" s="247">
        <v>0</v>
      </c>
      <c r="J1148" s="247">
        <v>26555700</v>
      </c>
      <c r="K1148" s="247">
        <v>26555700</v>
      </c>
      <c r="L1148" s="247">
        <v>0</v>
      </c>
      <c r="M1148" s="247">
        <v>26555700</v>
      </c>
      <c r="N1148" s="247">
        <v>26555700</v>
      </c>
      <c r="O1148" s="248">
        <v>0</v>
      </c>
    </row>
    <row r="1149" spans="1:15" ht="15" customHeight="1" x14ac:dyDescent="0.2">
      <c r="A1149" s="278" t="s">
        <v>260</v>
      </c>
      <c r="B1149" s="279"/>
      <c r="C1149" s="243" t="s">
        <v>66</v>
      </c>
      <c r="D1149" s="243" t="s">
        <v>238</v>
      </c>
      <c r="E1149" s="249" t="s">
        <v>795</v>
      </c>
      <c r="F1149" s="249"/>
      <c r="G1149" s="245">
        <v>26555700</v>
      </c>
      <c r="H1149" s="246">
        <v>26555700</v>
      </c>
      <c r="I1149" s="247">
        <v>0</v>
      </c>
      <c r="J1149" s="247">
        <v>26555700</v>
      </c>
      <c r="K1149" s="247">
        <v>26555700</v>
      </c>
      <c r="L1149" s="247">
        <v>0</v>
      </c>
      <c r="M1149" s="247">
        <v>26555700</v>
      </c>
      <c r="N1149" s="247">
        <v>26555700</v>
      </c>
      <c r="O1149" s="248">
        <v>0</v>
      </c>
    </row>
    <row r="1150" spans="1:15" ht="23.25" customHeight="1" x14ac:dyDescent="0.2">
      <c r="A1150" s="278" t="s">
        <v>156</v>
      </c>
      <c r="B1150" s="279"/>
      <c r="C1150" s="243" t="s">
        <v>66</v>
      </c>
      <c r="D1150" s="243" t="s">
        <v>238</v>
      </c>
      <c r="E1150" s="249" t="s">
        <v>866</v>
      </c>
      <c r="F1150" s="250"/>
      <c r="G1150" s="245">
        <v>26555700</v>
      </c>
      <c r="H1150" s="246">
        <v>26555700</v>
      </c>
      <c r="I1150" s="247">
        <v>0</v>
      </c>
      <c r="J1150" s="247">
        <v>26555700</v>
      </c>
      <c r="K1150" s="247">
        <v>26555700</v>
      </c>
      <c r="L1150" s="247">
        <v>0</v>
      </c>
      <c r="M1150" s="247">
        <v>26555700</v>
      </c>
      <c r="N1150" s="247">
        <v>26555700</v>
      </c>
      <c r="O1150" s="248">
        <v>0</v>
      </c>
    </row>
    <row r="1151" spans="1:15" ht="34.5" customHeight="1" x14ac:dyDescent="0.2">
      <c r="A1151" s="278" t="s">
        <v>531</v>
      </c>
      <c r="B1151" s="279"/>
      <c r="C1151" s="243" t="s">
        <v>66</v>
      </c>
      <c r="D1151" s="243" t="s">
        <v>238</v>
      </c>
      <c r="E1151" s="249" t="s">
        <v>915</v>
      </c>
      <c r="F1151" s="250"/>
      <c r="G1151" s="245">
        <v>26555700</v>
      </c>
      <c r="H1151" s="246">
        <v>26555700</v>
      </c>
      <c r="I1151" s="247">
        <v>0</v>
      </c>
      <c r="J1151" s="247">
        <v>26555700</v>
      </c>
      <c r="K1151" s="247">
        <v>26555700</v>
      </c>
      <c r="L1151" s="247">
        <v>0</v>
      </c>
      <c r="M1151" s="247">
        <v>26555700</v>
      </c>
      <c r="N1151" s="247">
        <v>26555700</v>
      </c>
      <c r="O1151" s="248">
        <v>0</v>
      </c>
    </row>
    <row r="1152" spans="1:15" ht="23.25" customHeight="1" x14ac:dyDescent="0.2">
      <c r="A1152" s="278" t="s">
        <v>85</v>
      </c>
      <c r="B1152" s="279"/>
      <c r="C1152" s="243" t="s">
        <v>66</v>
      </c>
      <c r="D1152" s="243" t="s">
        <v>238</v>
      </c>
      <c r="E1152" s="249" t="s">
        <v>915</v>
      </c>
      <c r="F1152" s="249" t="s">
        <v>84</v>
      </c>
      <c r="G1152" s="245">
        <v>26555700</v>
      </c>
      <c r="H1152" s="246">
        <v>26555700</v>
      </c>
      <c r="I1152" s="247">
        <v>0</v>
      </c>
      <c r="J1152" s="247">
        <v>26555700</v>
      </c>
      <c r="K1152" s="247">
        <v>26555700</v>
      </c>
      <c r="L1152" s="247">
        <v>0</v>
      </c>
      <c r="M1152" s="247">
        <v>26555700</v>
      </c>
      <c r="N1152" s="247">
        <v>26555700</v>
      </c>
      <c r="O1152" s="248">
        <v>0</v>
      </c>
    </row>
    <row r="1153" spans="1:15" ht="15" customHeight="1" x14ac:dyDescent="0.2">
      <c r="A1153" s="278" t="s">
        <v>228</v>
      </c>
      <c r="B1153" s="279"/>
      <c r="C1153" s="243" t="s">
        <v>66</v>
      </c>
      <c r="D1153" s="243" t="s">
        <v>238</v>
      </c>
      <c r="E1153" s="249" t="s">
        <v>915</v>
      </c>
      <c r="F1153" s="249" t="s">
        <v>229</v>
      </c>
      <c r="G1153" s="245">
        <v>26555700</v>
      </c>
      <c r="H1153" s="246">
        <v>26555700</v>
      </c>
      <c r="I1153" s="247">
        <v>0</v>
      </c>
      <c r="J1153" s="247">
        <v>26555700</v>
      </c>
      <c r="K1153" s="247">
        <v>26555700</v>
      </c>
      <c r="L1153" s="247">
        <v>0</v>
      </c>
      <c r="M1153" s="247">
        <v>26555700</v>
      </c>
      <c r="N1153" s="247">
        <v>26555700</v>
      </c>
      <c r="O1153" s="248">
        <v>0</v>
      </c>
    </row>
    <row r="1154" spans="1:15" ht="15" customHeight="1" x14ac:dyDescent="0.2">
      <c r="A1154" s="278" t="s">
        <v>675</v>
      </c>
      <c r="B1154" s="279"/>
      <c r="C1154" s="243" t="s">
        <v>66</v>
      </c>
      <c r="D1154" s="243" t="s">
        <v>54</v>
      </c>
      <c r="E1154" s="244"/>
      <c r="F1154" s="244"/>
      <c r="G1154" s="245">
        <v>59828700</v>
      </c>
      <c r="H1154" s="246">
        <v>59828700</v>
      </c>
      <c r="I1154" s="247">
        <v>0</v>
      </c>
      <c r="J1154" s="247">
        <v>59500000</v>
      </c>
      <c r="K1154" s="247">
        <v>59500000</v>
      </c>
      <c r="L1154" s="247">
        <v>0</v>
      </c>
      <c r="M1154" s="247">
        <v>59500000</v>
      </c>
      <c r="N1154" s="247">
        <v>59500000</v>
      </c>
      <c r="O1154" s="248">
        <v>0</v>
      </c>
    </row>
    <row r="1155" spans="1:15" ht="34.5" customHeight="1" x14ac:dyDescent="0.2">
      <c r="A1155" s="278" t="s">
        <v>364</v>
      </c>
      <c r="B1155" s="279"/>
      <c r="C1155" s="243" t="s">
        <v>66</v>
      </c>
      <c r="D1155" s="243" t="s">
        <v>54</v>
      </c>
      <c r="E1155" s="243" t="s">
        <v>365</v>
      </c>
      <c r="F1155" s="243"/>
      <c r="G1155" s="245">
        <v>59828700</v>
      </c>
      <c r="H1155" s="246">
        <v>59828700</v>
      </c>
      <c r="I1155" s="247">
        <v>0</v>
      </c>
      <c r="J1155" s="247">
        <v>59500000</v>
      </c>
      <c r="K1155" s="247">
        <v>59500000</v>
      </c>
      <c r="L1155" s="247">
        <v>0</v>
      </c>
      <c r="M1155" s="247">
        <v>59500000</v>
      </c>
      <c r="N1155" s="247">
        <v>59500000</v>
      </c>
      <c r="O1155" s="248">
        <v>0</v>
      </c>
    </row>
    <row r="1156" spans="1:15" ht="45.75" customHeight="1" x14ac:dyDescent="0.2">
      <c r="A1156" s="278" t="s">
        <v>1159</v>
      </c>
      <c r="B1156" s="279"/>
      <c r="C1156" s="243" t="s">
        <v>66</v>
      </c>
      <c r="D1156" s="243" t="s">
        <v>54</v>
      </c>
      <c r="E1156" s="249" t="s">
        <v>366</v>
      </c>
      <c r="F1156" s="249"/>
      <c r="G1156" s="245">
        <v>23067939.859999999</v>
      </c>
      <c r="H1156" s="246">
        <v>23067939.859999999</v>
      </c>
      <c r="I1156" s="247">
        <v>0</v>
      </c>
      <c r="J1156" s="247">
        <v>23067939.859999999</v>
      </c>
      <c r="K1156" s="247">
        <v>23067939.859999999</v>
      </c>
      <c r="L1156" s="247">
        <v>0</v>
      </c>
      <c r="M1156" s="247">
        <v>23067939.859999999</v>
      </c>
      <c r="N1156" s="247">
        <v>23067939.859999999</v>
      </c>
      <c r="O1156" s="248">
        <v>0</v>
      </c>
    </row>
    <row r="1157" spans="1:15" ht="34.5" customHeight="1" x14ac:dyDescent="0.2">
      <c r="A1157" s="278" t="s">
        <v>367</v>
      </c>
      <c r="B1157" s="279"/>
      <c r="C1157" s="243" t="s">
        <v>66</v>
      </c>
      <c r="D1157" s="243" t="s">
        <v>54</v>
      </c>
      <c r="E1157" s="249" t="s">
        <v>368</v>
      </c>
      <c r="F1157" s="250"/>
      <c r="G1157" s="245">
        <v>23067939.859999999</v>
      </c>
      <c r="H1157" s="246">
        <v>23067939.859999999</v>
      </c>
      <c r="I1157" s="247">
        <v>0</v>
      </c>
      <c r="J1157" s="247">
        <v>23067939.859999999</v>
      </c>
      <c r="K1157" s="247">
        <v>23067939.859999999</v>
      </c>
      <c r="L1157" s="247">
        <v>0</v>
      </c>
      <c r="M1157" s="247">
        <v>23067939.859999999</v>
      </c>
      <c r="N1157" s="247">
        <v>23067939.859999999</v>
      </c>
      <c r="O1157" s="248">
        <v>0</v>
      </c>
    </row>
    <row r="1158" spans="1:15" ht="102" customHeight="1" x14ac:dyDescent="0.2">
      <c r="A1158" s="278" t="s">
        <v>931</v>
      </c>
      <c r="B1158" s="279"/>
      <c r="C1158" s="243" t="s">
        <v>66</v>
      </c>
      <c r="D1158" s="243" t="s">
        <v>54</v>
      </c>
      <c r="E1158" s="249" t="s">
        <v>369</v>
      </c>
      <c r="F1158" s="250"/>
      <c r="G1158" s="245">
        <v>23067939.859999999</v>
      </c>
      <c r="H1158" s="246">
        <v>23067939.859999999</v>
      </c>
      <c r="I1158" s="247">
        <v>0</v>
      </c>
      <c r="J1158" s="247">
        <v>23067939.859999999</v>
      </c>
      <c r="K1158" s="247">
        <v>23067939.859999999</v>
      </c>
      <c r="L1158" s="247">
        <v>0</v>
      </c>
      <c r="M1158" s="247">
        <v>23067939.859999999</v>
      </c>
      <c r="N1158" s="247">
        <v>23067939.859999999</v>
      </c>
      <c r="O1158" s="248">
        <v>0</v>
      </c>
    </row>
    <row r="1159" spans="1:15" ht="23.25" customHeight="1" x14ac:dyDescent="0.2">
      <c r="A1159" s="278" t="s">
        <v>85</v>
      </c>
      <c r="B1159" s="279"/>
      <c r="C1159" s="243" t="s">
        <v>66</v>
      </c>
      <c r="D1159" s="243" t="s">
        <v>54</v>
      </c>
      <c r="E1159" s="249" t="s">
        <v>369</v>
      </c>
      <c r="F1159" s="249" t="s">
        <v>84</v>
      </c>
      <c r="G1159" s="245">
        <v>23067939.859999999</v>
      </c>
      <c r="H1159" s="246">
        <v>23067939.859999999</v>
      </c>
      <c r="I1159" s="247">
        <v>0</v>
      </c>
      <c r="J1159" s="247">
        <v>23067939.859999999</v>
      </c>
      <c r="K1159" s="247">
        <v>23067939.859999999</v>
      </c>
      <c r="L1159" s="247">
        <v>0</v>
      </c>
      <c r="M1159" s="247">
        <v>23067939.859999999</v>
      </c>
      <c r="N1159" s="247">
        <v>23067939.859999999</v>
      </c>
      <c r="O1159" s="248">
        <v>0</v>
      </c>
    </row>
    <row r="1160" spans="1:15" ht="15" customHeight="1" x14ac:dyDescent="0.2">
      <c r="A1160" s="278" t="s">
        <v>228</v>
      </c>
      <c r="B1160" s="279"/>
      <c r="C1160" s="243" t="s">
        <v>66</v>
      </c>
      <c r="D1160" s="243" t="s">
        <v>54</v>
      </c>
      <c r="E1160" s="249" t="s">
        <v>369</v>
      </c>
      <c r="F1160" s="249" t="s">
        <v>229</v>
      </c>
      <c r="G1160" s="245">
        <v>23067939.859999999</v>
      </c>
      <c r="H1160" s="246">
        <v>23067939.859999999</v>
      </c>
      <c r="I1160" s="247">
        <v>0</v>
      </c>
      <c r="J1160" s="247">
        <v>23067939.859999999</v>
      </c>
      <c r="K1160" s="247">
        <v>23067939.859999999</v>
      </c>
      <c r="L1160" s="247">
        <v>0</v>
      </c>
      <c r="M1160" s="247">
        <v>23067939.859999999</v>
      </c>
      <c r="N1160" s="247">
        <v>23067939.859999999</v>
      </c>
      <c r="O1160" s="248">
        <v>0</v>
      </c>
    </row>
    <row r="1161" spans="1:15" ht="15" customHeight="1" x14ac:dyDescent="0.2">
      <c r="A1161" s="278" t="s">
        <v>260</v>
      </c>
      <c r="B1161" s="279"/>
      <c r="C1161" s="243" t="s">
        <v>66</v>
      </c>
      <c r="D1161" s="243" t="s">
        <v>54</v>
      </c>
      <c r="E1161" s="249" t="s">
        <v>795</v>
      </c>
      <c r="F1161" s="249"/>
      <c r="G1161" s="245">
        <v>36760760.140000001</v>
      </c>
      <c r="H1161" s="246">
        <v>36760760.140000001</v>
      </c>
      <c r="I1161" s="247">
        <v>0</v>
      </c>
      <c r="J1161" s="247">
        <v>36432060.140000001</v>
      </c>
      <c r="K1161" s="247">
        <v>36432060.140000001</v>
      </c>
      <c r="L1161" s="247">
        <v>0</v>
      </c>
      <c r="M1161" s="247">
        <v>36432060.140000001</v>
      </c>
      <c r="N1161" s="247">
        <v>36432060.140000001</v>
      </c>
      <c r="O1161" s="248">
        <v>0</v>
      </c>
    </row>
    <row r="1162" spans="1:15" ht="45.75" customHeight="1" x14ac:dyDescent="0.2">
      <c r="A1162" s="278" t="s">
        <v>156</v>
      </c>
      <c r="B1162" s="279"/>
      <c r="C1162" s="243" t="s">
        <v>66</v>
      </c>
      <c r="D1162" s="243" t="s">
        <v>54</v>
      </c>
      <c r="E1162" s="249" t="s">
        <v>866</v>
      </c>
      <c r="F1162" s="250"/>
      <c r="G1162" s="245">
        <v>36760760.140000001</v>
      </c>
      <c r="H1162" s="246">
        <v>36760760.140000001</v>
      </c>
      <c r="I1162" s="247">
        <v>0</v>
      </c>
      <c r="J1162" s="247">
        <v>36432060.140000001</v>
      </c>
      <c r="K1162" s="247">
        <v>36432060.140000001</v>
      </c>
      <c r="L1162" s="247">
        <v>0</v>
      </c>
      <c r="M1162" s="247">
        <v>36432060.140000001</v>
      </c>
      <c r="N1162" s="247">
        <v>36432060.140000001</v>
      </c>
      <c r="O1162" s="248">
        <v>0</v>
      </c>
    </row>
    <row r="1163" spans="1:15" ht="34.5" customHeight="1" x14ac:dyDescent="0.2">
      <c r="A1163" s="278" t="s">
        <v>531</v>
      </c>
      <c r="B1163" s="279"/>
      <c r="C1163" s="243" t="s">
        <v>66</v>
      </c>
      <c r="D1163" s="243" t="s">
        <v>54</v>
      </c>
      <c r="E1163" s="249" t="s">
        <v>915</v>
      </c>
      <c r="F1163" s="250"/>
      <c r="G1163" s="245">
        <v>36760760.140000001</v>
      </c>
      <c r="H1163" s="246">
        <v>36760760.140000001</v>
      </c>
      <c r="I1163" s="247">
        <v>0</v>
      </c>
      <c r="J1163" s="247">
        <v>36432060.140000001</v>
      </c>
      <c r="K1163" s="247">
        <v>36432060.140000001</v>
      </c>
      <c r="L1163" s="247">
        <v>0</v>
      </c>
      <c r="M1163" s="247">
        <v>36432060.140000001</v>
      </c>
      <c r="N1163" s="247">
        <v>36432060.140000001</v>
      </c>
      <c r="O1163" s="248">
        <v>0</v>
      </c>
    </row>
    <row r="1164" spans="1:15" ht="35.25" customHeight="1" x14ac:dyDescent="0.2">
      <c r="A1164" s="278" t="s">
        <v>85</v>
      </c>
      <c r="B1164" s="279"/>
      <c r="C1164" s="243" t="s">
        <v>66</v>
      </c>
      <c r="D1164" s="243" t="s">
        <v>54</v>
      </c>
      <c r="E1164" s="249" t="s">
        <v>915</v>
      </c>
      <c r="F1164" s="249" t="s">
        <v>84</v>
      </c>
      <c r="G1164" s="245">
        <v>36760760.140000001</v>
      </c>
      <c r="H1164" s="246">
        <v>36760760.140000001</v>
      </c>
      <c r="I1164" s="247">
        <v>0</v>
      </c>
      <c r="J1164" s="247">
        <v>36432060.140000001</v>
      </c>
      <c r="K1164" s="247">
        <v>36432060.140000001</v>
      </c>
      <c r="L1164" s="247">
        <v>0</v>
      </c>
      <c r="M1164" s="247">
        <v>36432060.140000001</v>
      </c>
      <c r="N1164" s="247">
        <v>36432060.140000001</v>
      </c>
      <c r="O1164" s="248">
        <v>0</v>
      </c>
    </row>
    <row r="1165" spans="1:15" ht="23.25" customHeight="1" x14ac:dyDescent="0.2">
      <c r="A1165" s="278" t="s">
        <v>228</v>
      </c>
      <c r="B1165" s="279"/>
      <c r="C1165" s="243" t="s">
        <v>66</v>
      </c>
      <c r="D1165" s="243" t="s">
        <v>54</v>
      </c>
      <c r="E1165" s="249" t="s">
        <v>915</v>
      </c>
      <c r="F1165" s="249" t="s">
        <v>229</v>
      </c>
      <c r="G1165" s="245">
        <v>36760760.140000001</v>
      </c>
      <c r="H1165" s="246">
        <v>36760760.140000001</v>
      </c>
      <c r="I1165" s="247">
        <v>0</v>
      </c>
      <c r="J1165" s="247">
        <v>36432060.140000001</v>
      </c>
      <c r="K1165" s="247">
        <v>36432060.140000001</v>
      </c>
      <c r="L1165" s="247">
        <v>0</v>
      </c>
      <c r="M1165" s="247">
        <v>36432060.140000001</v>
      </c>
      <c r="N1165" s="247">
        <v>36432060.140000001</v>
      </c>
      <c r="O1165" s="248">
        <v>0</v>
      </c>
    </row>
    <row r="1166" spans="1:15" ht="15" customHeight="1" x14ac:dyDescent="0.2">
      <c r="A1166" s="297" t="s">
        <v>83</v>
      </c>
      <c r="B1166" s="298"/>
      <c r="C1166" s="251" t="s">
        <v>186</v>
      </c>
      <c r="D1166" s="251"/>
      <c r="E1166" s="251"/>
      <c r="F1166" s="251"/>
      <c r="G1166" s="252">
        <v>291018802.02999997</v>
      </c>
      <c r="H1166" s="253">
        <v>291018802.02999997</v>
      </c>
      <c r="I1166" s="254">
        <v>0</v>
      </c>
      <c r="J1166" s="254">
        <v>728000000</v>
      </c>
      <c r="K1166" s="254">
        <v>728000000</v>
      </c>
      <c r="L1166" s="254">
        <v>0</v>
      </c>
      <c r="M1166" s="254">
        <v>806000000</v>
      </c>
      <c r="N1166" s="254">
        <v>806000000</v>
      </c>
      <c r="O1166" s="255">
        <v>0</v>
      </c>
    </row>
    <row r="1167" spans="1:15" ht="40.5" customHeight="1" x14ac:dyDescent="0.2">
      <c r="A1167" s="278" t="s">
        <v>532</v>
      </c>
      <c r="B1167" s="279"/>
      <c r="C1167" s="243" t="s">
        <v>186</v>
      </c>
      <c r="D1167" s="243" t="s">
        <v>238</v>
      </c>
      <c r="E1167" s="244"/>
      <c r="F1167" s="244"/>
      <c r="G1167" s="245">
        <v>291018802.02999997</v>
      </c>
      <c r="H1167" s="246">
        <v>291018802.02999997</v>
      </c>
      <c r="I1167" s="247">
        <v>0</v>
      </c>
      <c r="J1167" s="247">
        <v>728000000</v>
      </c>
      <c r="K1167" s="247">
        <v>728000000</v>
      </c>
      <c r="L1167" s="247">
        <v>0</v>
      </c>
      <c r="M1167" s="247">
        <v>806000000</v>
      </c>
      <c r="N1167" s="247">
        <v>806000000</v>
      </c>
      <c r="O1167" s="248">
        <v>0</v>
      </c>
    </row>
    <row r="1168" spans="1:15" ht="23.25" customHeight="1" x14ac:dyDescent="0.2">
      <c r="A1168" s="278" t="s">
        <v>285</v>
      </c>
      <c r="B1168" s="279"/>
      <c r="C1168" s="243" t="s">
        <v>186</v>
      </c>
      <c r="D1168" s="243" t="s">
        <v>238</v>
      </c>
      <c r="E1168" s="243" t="s">
        <v>286</v>
      </c>
      <c r="F1168" s="243"/>
      <c r="G1168" s="245">
        <v>291018802.02999997</v>
      </c>
      <c r="H1168" s="246">
        <v>291018802.02999997</v>
      </c>
      <c r="I1168" s="247">
        <v>0</v>
      </c>
      <c r="J1168" s="247">
        <v>728000000</v>
      </c>
      <c r="K1168" s="247">
        <v>728000000</v>
      </c>
      <c r="L1168" s="247">
        <v>0</v>
      </c>
      <c r="M1168" s="247">
        <v>806000000</v>
      </c>
      <c r="N1168" s="247">
        <v>806000000</v>
      </c>
      <c r="O1168" s="248">
        <v>0</v>
      </c>
    </row>
    <row r="1169" spans="1:16" ht="34.5" customHeight="1" x14ac:dyDescent="0.2">
      <c r="A1169" s="278" t="s">
        <v>916</v>
      </c>
      <c r="B1169" s="279"/>
      <c r="C1169" s="243" t="s">
        <v>186</v>
      </c>
      <c r="D1169" s="243" t="s">
        <v>238</v>
      </c>
      <c r="E1169" s="249" t="s">
        <v>312</v>
      </c>
      <c r="F1169" s="249"/>
      <c r="G1169" s="245">
        <v>291018802.02999997</v>
      </c>
      <c r="H1169" s="246">
        <v>291018802.02999997</v>
      </c>
      <c r="I1169" s="247">
        <v>0</v>
      </c>
      <c r="J1169" s="247">
        <v>728000000</v>
      </c>
      <c r="K1169" s="247">
        <v>728000000</v>
      </c>
      <c r="L1169" s="247">
        <v>0</v>
      </c>
      <c r="M1169" s="247">
        <v>806000000</v>
      </c>
      <c r="N1169" s="247">
        <v>806000000</v>
      </c>
      <c r="O1169" s="248">
        <v>0</v>
      </c>
    </row>
    <row r="1170" spans="1:16" ht="23.25" customHeight="1" x14ac:dyDescent="0.2">
      <c r="A1170" s="278" t="s">
        <v>917</v>
      </c>
      <c r="B1170" s="279"/>
      <c r="C1170" s="243" t="s">
        <v>186</v>
      </c>
      <c r="D1170" s="243" t="s">
        <v>238</v>
      </c>
      <c r="E1170" s="249" t="s">
        <v>313</v>
      </c>
      <c r="F1170" s="250"/>
      <c r="G1170" s="245">
        <v>291018802.02999997</v>
      </c>
      <c r="H1170" s="246">
        <v>291018802.02999997</v>
      </c>
      <c r="I1170" s="247">
        <v>0</v>
      </c>
      <c r="J1170" s="247">
        <v>728000000</v>
      </c>
      <c r="K1170" s="247">
        <v>728000000</v>
      </c>
      <c r="L1170" s="247">
        <v>0</v>
      </c>
      <c r="M1170" s="247">
        <v>806000000</v>
      </c>
      <c r="N1170" s="247">
        <v>806000000</v>
      </c>
      <c r="O1170" s="248">
        <v>0</v>
      </c>
    </row>
    <row r="1171" spans="1:16" ht="15" customHeight="1" x14ac:dyDescent="0.2">
      <c r="A1171" s="278" t="s">
        <v>144</v>
      </c>
      <c r="B1171" s="279"/>
      <c r="C1171" s="243" t="s">
        <v>186</v>
      </c>
      <c r="D1171" s="243" t="s">
        <v>238</v>
      </c>
      <c r="E1171" s="249" t="s">
        <v>918</v>
      </c>
      <c r="F1171" s="250"/>
      <c r="G1171" s="245">
        <v>291018802.02999997</v>
      </c>
      <c r="H1171" s="246">
        <v>291018802.02999997</v>
      </c>
      <c r="I1171" s="247">
        <v>0</v>
      </c>
      <c r="J1171" s="247">
        <v>728000000</v>
      </c>
      <c r="K1171" s="247">
        <v>728000000</v>
      </c>
      <c r="L1171" s="247">
        <v>0</v>
      </c>
      <c r="M1171" s="247">
        <v>806000000</v>
      </c>
      <c r="N1171" s="247">
        <v>806000000</v>
      </c>
      <c r="O1171" s="248">
        <v>0</v>
      </c>
    </row>
    <row r="1172" spans="1:16" ht="23.25" customHeight="1" x14ac:dyDescent="0.2">
      <c r="A1172" s="278" t="s">
        <v>83</v>
      </c>
      <c r="B1172" s="279"/>
      <c r="C1172" s="243" t="s">
        <v>186</v>
      </c>
      <c r="D1172" s="243" t="s">
        <v>238</v>
      </c>
      <c r="E1172" s="249" t="s">
        <v>918</v>
      </c>
      <c r="F1172" s="249" t="s">
        <v>251</v>
      </c>
      <c r="G1172" s="245">
        <v>291018802.02999997</v>
      </c>
      <c r="H1172" s="246">
        <v>291018802.02999997</v>
      </c>
      <c r="I1172" s="247">
        <v>0</v>
      </c>
      <c r="J1172" s="247">
        <v>728000000</v>
      </c>
      <c r="K1172" s="247">
        <v>728000000</v>
      </c>
      <c r="L1172" s="247">
        <v>0</v>
      </c>
      <c r="M1172" s="247">
        <v>806000000</v>
      </c>
      <c r="N1172" s="247">
        <v>806000000</v>
      </c>
      <c r="O1172" s="248">
        <v>0</v>
      </c>
    </row>
    <row r="1173" spans="1:16" ht="23.25" customHeight="1" thickBot="1" x14ac:dyDescent="0.25">
      <c r="A1173" s="278" t="s">
        <v>144</v>
      </c>
      <c r="B1173" s="279"/>
      <c r="C1173" s="243" t="s">
        <v>186</v>
      </c>
      <c r="D1173" s="243" t="s">
        <v>238</v>
      </c>
      <c r="E1173" s="249" t="s">
        <v>918</v>
      </c>
      <c r="F1173" s="249" t="s">
        <v>47</v>
      </c>
      <c r="G1173" s="245">
        <v>291018802.02999997</v>
      </c>
      <c r="H1173" s="246">
        <v>291018802.02999997</v>
      </c>
      <c r="I1173" s="247">
        <v>0</v>
      </c>
      <c r="J1173" s="247">
        <v>728000000</v>
      </c>
      <c r="K1173" s="247">
        <v>728000000</v>
      </c>
      <c r="L1173" s="247">
        <v>0</v>
      </c>
      <c r="M1173" s="247">
        <v>806000000</v>
      </c>
      <c r="N1173" s="247">
        <v>806000000</v>
      </c>
      <c r="O1173" s="248">
        <v>0</v>
      </c>
    </row>
    <row r="1174" spans="1:16" ht="23.25" customHeight="1" thickBot="1" x14ac:dyDescent="0.25">
      <c r="A1174" s="280" t="s">
        <v>533</v>
      </c>
      <c r="B1174" s="281"/>
      <c r="C1174" s="281"/>
      <c r="D1174" s="281"/>
      <c r="E1174" s="281"/>
      <c r="F1174" s="282"/>
      <c r="G1174" s="256">
        <v>17907398384.009998</v>
      </c>
      <c r="H1174" s="257">
        <v>13689688194.01</v>
      </c>
      <c r="I1174" s="257">
        <v>4217710190</v>
      </c>
      <c r="J1174" s="257">
        <v>14309990846.209999</v>
      </c>
      <c r="K1174" s="257">
        <v>10476945160.209999</v>
      </c>
      <c r="L1174" s="257">
        <v>3833045686</v>
      </c>
      <c r="M1174" s="257">
        <v>13810512110.52</v>
      </c>
      <c r="N1174" s="257">
        <v>9977872914.5200005</v>
      </c>
      <c r="O1174" s="257">
        <v>3832639196</v>
      </c>
    </row>
    <row r="1175" spans="1:16" ht="15" customHeight="1" x14ac:dyDescent="0.2">
      <c r="A1175" s="215"/>
      <c r="B1175" s="215"/>
      <c r="C1175" s="215"/>
      <c r="D1175" s="215"/>
      <c r="E1175" s="215"/>
      <c r="F1175" s="215"/>
      <c r="G1175" s="215"/>
      <c r="H1175" s="215"/>
      <c r="I1175" s="215"/>
      <c r="J1175" s="215"/>
      <c r="K1175" s="215"/>
      <c r="L1175" s="215"/>
      <c r="M1175" s="215"/>
      <c r="N1175" s="215"/>
      <c r="O1175" s="258"/>
    </row>
    <row r="1176" spans="1:16" ht="21.75" customHeight="1" x14ac:dyDescent="0.2">
      <c r="A1176" s="258"/>
      <c r="B1176" s="258"/>
      <c r="C1176" s="258"/>
      <c r="D1176" s="258"/>
      <c r="E1176" s="258"/>
      <c r="F1176" s="266"/>
      <c r="G1176" s="266"/>
      <c r="H1176" s="266"/>
      <c r="I1176" s="266"/>
      <c r="J1176" s="266">
        <v>458582700</v>
      </c>
      <c r="K1176" s="266"/>
      <c r="L1176" s="266"/>
      <c r="M1176" s="266">
        <v>996886000</v>
      </c>
      <c r="N1176" s="266"/>
      <c r="O1176" s="266"/>
    </row>
    <row r="1177" spans="1:16" x14ac:dyDescent="0.2">
      <c r="G1177" s="213"/>
      <c r="H1177" s="213"/>
      <c r="I1177" s="213"/>
      <c r="J1177" s="213"/>
      <c r="K1177" s="213"/>
      <c r="L1177" s="213"/>
      <c r="M1177" s="213"/>
      <c r="N1177" s="213"/>
      <c r="O1177" s="213"/>
      <c r="P1177" s="213"/>
    </row>
    <row r="1178" spans="1:16" x14ac:dyDescent="0.2">
      <c r="G1178" s="267">
        <f>G1174</f>
        <v>17907398384.009998</v>
      </c>
      <c r="H1178" s="213"/>
      <c r="I1178" s="213"/>
      <c r="J1178" s="213">
        <f>J1174+J1176</f>
        <v>14768573546.209999</v>
      </c>
      <c r="K1178" s="213"/>
      <c r="L1178" s="213"/>
      <c r="M1178" s="267">
        <f>M1174+M1176</f>
        <v>14807398110.52</v>
      </c>
      <c r="N1178" s="213"/>
      <c r="O1178" s="213"/>
      <c r="P1178" s="213"/>
    </row>
    <row r="1179" spans="1:16" x14ac:dyDescent="0.2">
      <c r="G1179" s="213"/>
      <c r="H1179" s="213"/>
      <c r="I1179" s="213"/>
      <c r="J1179" s="213"/>
      <c r="K1179" s="213"/>
      <c r="L1179" s="213"/>
      <c r="M1179" s="213"/>
      <c r="N1179" s="213"/>
      <c r="O1179" s="213"/>
      <c r="P1179" s="213"/>
    </row>
    <row r="1180" spans="1:16" x14ac:dyDescent="0.2">
      <c r="G1180" s="213"/>
      <c r="H1180" s="213"/>
      <c r="I1180" s="213"/>
      <c r="J1180" s="213"/>
      <c r="K1180" s="213"/>
      <c r="L1180" s="213"/>
      <c r="M1180" s="213"/>
      <c r="N1180" s="213"/>
      <c r="O1180" s="213"/>
      <c r="P1180" s="213"/>
    </row>
    <row r="1181" spans="1:16" x14ac:dyDescent="0.2">
      <c r="G1181" s="213"/>
      <c r="H1181" s="213"/>
      <c r="I1181" s="213"/>
      <c r="J1181" s="213"/>
      <c r="K1181" s="213"/>
      <c r="L1181" s="213"/>
      <c r="M1181" s="213"/>
      <c r="N1181" s="213"/>
      <c r="O1181" s="213"/>
      <c r="P1181" s="213"/>
    </row>
    <row r="1182" spans="1:16" x14ac:dyDescent="0.2">
      <c r="G1182" s="213"/>
      <c r="H1182" s="213"/>
      <c r="I1182" s="213"/>
      <c r="J1182" s="213"/>
      <c r="K1182" s="213"/>
      <c r="L1182" s="213"/>
      <c r="M1182" s="213"/>
      <c r="N1182" s="213"/>
      <c r="O1182" s="213"/>
      <c r="P1182" s="213"/>
    </row>
    <row r="1183" spans="1:16" ht="36" customHeight="1" x14ac:dyDescent="0.2">
      <c r="G1183" s="213"/>
      <c r="H1183" s="213"/>
      <c r="I1183" s="213"/>
      <c r="J1183" s="213"/>
      <c r="K1183" s="213"/>
      <c r="L1183" s="213"/>
      <c r="M1183" s="213"/>
      <c r="N1183" s="213"/>
      <c r="O1183" s="213"/>
      <c r="P1183" s="213"/>
    </row>
    <row r="1184" spans="1:16" ht="36" customHeight="1" x14ac:dyDescent="0.2">
      <c r="G1184" s="213"/>
      <c r="H1184" s="213"/>
      <c r="I1184" s="213"/>
      <c r="J1184" s="213"/>
      <c r="K1184" s="213"/>
      <c r="L1184" s="213"/>
      <c r="M1184" s="213"/>
      <c r="N1184" s="213"/>
      <c r="O1184" s="213"/>
      <c r="P1184" s="213"/>
    </row>
    <row r="1185" spans="7:16" ht="36" customHeight="1" x14ac:dyDescent="0.2">
      <c r="G1185" s="213"/>
      <c r="H1185" s="213"/>
      <c r="I1185" s="213"/>
      <c r="J1185" s="213"/>
      <c r="K1185" s="213"/>
      <c r="L1185" s="213"/>
      <c r="M1185" s="213"/>
      <c r="N1185" s="213"/>
      <c r="O1185" s="213"/>
      <c r="P1185" s="213"/>
    </row>
    <row r="1186" spans="7:16" ht="36" customHeight="1" x14ac:dyDescent="0.2">
      <c r="G1186" s="213"/>
      <c r="H1186" s="213"/>
      <c r="I1186" s="213"/>
      <c r="J1186" s="213"/>
      <c r="K1186" s="213"/>
      <c r="L1186" s="213"/>
      <c r="M1186" s="213"/>
      <c r="N1186" s="213"/>
      <c r="O1186" s="213"/>
      <c r="P1186" s="213"/>
    </row>
    <row r="1187" spans="7:16" ht="36" customHeight="1" x14ac:dyDescent="0.2">
      <c r="G1187" s="213"/>
      <c r="H1187" s="213"/>
      <c r="I1187" s="213"/>
      <c r="J1187" s="213"/>
      <c r="K1187" s="213"/>
      <c r="L1187" s="213"/>
      <c r="M1187" s="213"/>
      <c r="N1187" s="213"/>
      <c r="O1187" s="213"/>
      <c r="P1187" s="213"/>
    </row>
    <row r="1188" spans="7:16" ht="36" customHeight="1" x14ac:dyDescent="0.2"/>
  </sheetData>
  <sheetProtection selectLockedCells="1" selectUnlockedCells="1"/>
  <mergeCells count="1175">
    <mergeCell ref="A1170:B1170"/>
    <mergeCell ref="A1171:B1171"/>
    <mergeCell ref="A1172:B1172"/>
    <mergeCell ref="A1173:B1173"/>
    <mergeCell ref="A25:B25"/>
    <mergeCell ref="A26:B26"/>
    <mergeCell ref="A27:B27"/>
    <mergeCell ref="A28:B28"/>
    <mergeCell ref="A29:B2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31:B31"/>
    <mergeCell ref="A32:B32"/>
    <mergeCell ref="A33:B33"/>
    <mergeCell ref="A34:B34"/>
    <mergeCell ref="A35:B35"/>
    <mergeCell ref="A37:B37"/>
    <mergeCell ref="A38:B38"/>
    <mergeCell ref="A58:B58"/>
    <mergeCell ref="A59:B59"/>
    <mergeCell ref="A60:B60"/>
    <mergeCell ref="A61:B61"/>
    <mergeCell ref="A62:B62"/>
    <mergeCell ref="A63:B63"/>
    <mergeCell ref="A51:B51"/>
    <mergeCell ref="A52:B52"/>
    <mergeCell ref="A53:B53"/>
    <mergeCell ref="A54:B54"/>
    <mergeCell ref="A55:B55"/>
    <mergeCell ref="A1009:B1009"/>
    <mergeCell ref="A957:B957"/>
    <mergeCell ref="A954:B954"/>
    <mergeCell ref="A949:B949"/>
    <mergeCell ref="A971:B971"/>
    <mergeCell ref="A964:B964"/>
    <mergeCell ref="A965:B965"/>
    <mergeCell ref="A969:B969"/>
    <mergeCell ref="A895:B895"/>
    <mergeCell ref="A896:B896"/>
    <mergeCell ref="A897:B897"/>
    <mergeCell ref="A904:B904"/>
    <mergeCell ref="A905:B905"/>
    <mergeCell ref="A898:B898"/>
    <mergeCell ref="A871:B871"/>
    <mergeCell ref="A872:B872"/>
    <mergeCell ref="A873:B873"/>
    <mergeCell ref="A870:B870"/>
    <mergeCell ref="A865:B865"/>
    <mergeCell ref="A866:B866"/>
    <mergeCell ref="A867:B867"/>
    <mergeCell ref="A874:B874"/>
    <mergeCell ref="A875:B875"/>
    <mergeCell ref="A868:B868"/>
    <mergeCell ref="A869:B869"/>
    <mergeCell ref="A892:B892"/>
    <mergeCell ref="A893:B893"/>
    <mergeCell ref="A1012:B1012"/>
    <mergeCell ref="A1013:B1013"/>
    <mergeCell ref="A1005:B1005"/>
    <mergeCell ref="A1015:B1015"/>
    <mergeCell ref="A1016:B1016"/>
    <mergeCell ref="A1017:B1017"/>
    <mergeCell ref="A1024:B1024"/>
    <mergeCell ref="A1025:B1025"/>
    <mergeCell ref="A914:B914"/>
    <mergeCell ref="A1150:B1150"/>
    <mergeCell ref="A50:B50"/>
    <mergeCell ref="A57:B57"/>
    <mergeCell ref="A1151:B1151"/>
    <mergeCell ref="A282:B282"/>
    <mergeCell ref="A273:B273"/>
    <mergeCell ref="A274:B274"/>
    <mergeCell ref="A1069:B1069"/>
    <mergeCell ref="A1054:B1054"/>
    <mergeCell ref="A1055:B1055"/>
    <mergeCell ref="A1070:B1070"/>
    <mergeCell ref="A1032:B1032"/>
    <mergeCell ref="A1044:B1044"/>
    <mergeCell ref="A1039:B1039"/>
    <mergeCell ref="A1040:B1040"/>
    <mergeCell ref="A1041:B1041"/>
    <mergeCell ref="A1048:B1048"/>
    <mergeCell ref="A1049:B1049"/>
    <mergeCell ref="A1038:B1038"/>
    <mergeCell ref="A1042:B1042"/>
    <mergeCell ref="A1043:B1043"/>
    <mergeCell ref="A953:B953"/>
    <mergeCell ref="A956:B956"/>
    <mergeCell ref="A1152:B1152"/>
    <mergeCell ref="A1153:B1153"/>
    <mergeCell ref="A1080:B1080"/>
    <mergeCell ref="A1081:B1081"/>
    <mergeCell ref="A1082:B1082"/>
    <mergeCell ref="A1083:B1083"/>
    <mergeCell ref="A1084:B1084"/>
    <mergeCell ref="A1085:B1085"/>
    <mergeCell ref="A267:B267"/>
    <mergeCell ref="A181:B181"/>
    <mergeCell ref="A302:B302"/>
    <mergeCell ref="A303:B303"/>
    <mergeCell ref="A304:B304"/>
    <mergeCell ref="A1004:B1004"/>
    <mergeCell ref="A1006:B1006"/>
    <mergeCell ref="A985:B985"/>
    <mergeCell ref="A986:B986"/>
    <mergeCell ref="A272:B272"/>
    <mergeCell ref="A268:B268"/>
    <mergeCell ref="A269:B269"/>
    <mergeCell ref="A270:B270"/>
    <mergeCell ref="A298:B298"/>
    <mergeCell ref="A1030:B1030"/>
    <mergeCell ref="A1031:B1031"/>
    <mergeCell ref="A990:B990"/>
    <mergeCell ref="A994:B994"/>
    <mergeCell ref="A972:B972"/>
    <mergeCell ref="A1014:B1014"/>
    <mergeCell ref="A1073:B1073"/>
    <mergeCell ref="A1074:B1074"/>
    <mergeCell ref="A280:B280"/>
    <mergeCell ref="A281:B281"/>
    <mergeCell ref="A1154:B1154"/>
    <mergeCell ref="A1155:B1155"/>
    <mergeCell ref="A1156:B1156"/>
    <mergeCell ref="A1157:B1157"/>
    <mergeCell ref="A1158:B1158"/>
    <mergeCell ref="A1159:B1159"/>
    <mergeCell ref="A74:B74"/>
    <mergeCell ref="A75:B75"/>
    <mergeCell ref="A76:B76"/>
    <mergeCell ref="A133:B133"/>
    <mergeCell ref="A134:B134"/>
    <mergeCell ref="A135:B135"/>
    <mergeCell ref="A1072:B1072"/>
    <mergeCell ref="A262:B262"/>
    <mergeCell ref="A263:B263"/>
    <mergeCell ref="A264:B264"/>
    <mergeCell ref="A65:B65"/>
    <mergeCell ref="A66:B66"/>
    <mergeCell ref="A67:B67"/>
    <mergeCell ref="A68:B68"/>
    <mergeCell ref="A69:B69"/>
    <mergeCell ref="A70:B70"/>
    <mergeCell ref="A299:B299"/>
    <mergeCell ref="A1020:B1020"/>
    <mergeCell ref="A1002:B1002"/>
    <mergeCell ref="A1066:B1066"/>
    <mergeCell ref="A179:B179"/>
    <mergeCell ref="A1089:B1089"/>
    <mergeCell ref="A1090:B1090"/>
    <mergeCell ref="A1077:B1077"/>
    <mergeCell ref="A1078:B1078"/>
    <mergeCell ref="A1079:B1079"/>
    <mergeCell ref="A1026:B1026"/>
    <mergeCell ref="A1000:B1000"/>
    <mergeCell ref="A996:B996"/>
    <mergeCell ref="A163:B163"/>
    <mergeCell ref="A164:B164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278:B278"/>
    <mergeCell ref="A935:B935"/>
    <mergeCell ref="A942:B942"/>
    <mergeCell ref="A937:B937"/>
    <mergeCell ref="A938:B938"/>
    <mergeCell ref="A939:B939"/>
    <mergeCell ref="A894:B894"/>
    <mergeCell ref="A899:B899"/>
    <mergeCell ref="A907:B907"/>
    <mergeCell ref="A908:B908"/>
    <mergeCell ref="A909:B909"/>
    <mergeCell ref="A906:B906"/>
    <mergeCell ref="A901:B901"/>
    <mergeCell ref="A902:B902"/>
    <mergeCell ref="A903:B903"/>
    <mergeCell ref="A910:B910"/>
    <mergeCell ref="A911:B911"/>
    <mergeCell ref="A900:B900"/>
    <mergeCell ref="A1027:B1027"/>
    <mergeCell ref="A1028:B1028"/>
    <mergeCell ref="A1029:B1029"/>
    <mergeCell ref="A926:B926"/>
    <mergeCell ref="A993:B993"/>
    <mergeCell ref="A995:B995"/>
    <mergeCell ref="A1021:B1021"/>
    <mergeCell ref="A915:B915"/>
    <mergeCell ref="A922:B922"/>
    <mergeCell ref="A923:B923"/>
    <mergeCell ref="A924:B924"/>
    <mergeCell ref="A919:B919"/>
    <mergeCell ref="A984:B984"/>
    <mergeCell ref="A277:B277"/>
    <mergeCell ref="A283:B283"/>
    <mergeCell ref="A961:B961"/>
    <mergeCell ref="A992:B992"/>
    <mergeCell ref="A944:B944"/>
    <mergeCell ref="A946:B946"/>
    <mergeCell ref="A991:B991"/>
    <mergeCell ref="A1010:B1010"/>
    <mergeCell ref="A1011:B1011"/>
    <mergeCell ref="A976:B976"/>
    <mergeCell ref="A977:B977"/>
    <mergeCell ref="A1003:B1003"/>
    <mergeCell ref="A925:B925"/>
    <mergeCell ref="A962:B962"/>
    <mergeCell ref="A963:B963"/>
    <mergeCell ref="A960:B960"/>
    <mergeCell ref="A945:B945"/>
    <mergeCell ref="A927:B927"/>
    <mergeCell ref="A934:B934"/>
    <mergeCell ref="A1076:B1076"/>
    <mergeCell ref="A1086:B1086"/>
    <mergeCell ref="A1087:B1087"/>
    <mergeCell ref="A1088:B1088"/>
    <mergeCell ref="A178:B178"/>
    <mergeCell ref="A306:B306"/>
    <mergeCell ref="A284:B284"/>
    <mergeCell ref="A296:B296"/>
    <mergeCell ref="A294:B294"/>
    <mergeCell ref="A295:B295"/>
    <mergeCell ref="A292:B292"/>
    <mergeCell ref="A305:B305"/>
    <mergeCell ref="A297:B297"/>
    <mergeCell ref="A290:B290"/>
    <mergeCell ref="A291:B291"/>
    <mergeCell ref="A219:B219"/>
    <mergeCell ref="A257:B257"/>
    <mergeCell ref="A258:B258"/>
    <mergeCell ref="A261:B261"/>
    <mergeCell ref="A1053:B1053"/>
    <mergeCell ref="A1045:B1045"/>
    <mergeCell ref="A1064:B1064"/>
    <mergeCell ref="A1059:B1059"/>
    <mergeCell ref="A1062:B1062"/>
    <mergeCell ref="A1057:B1057"/>
    <mergeCell ref="A1061:B1061"/>
    <mergeCell ref="A947:B947"/>
    <mergeCell ref="A940:B940"/>
    <mergeCell ref="A941:B941"/>
    <mergeCell ref="A948:B948"/>
    <mergeCell ref="A952:B952"/>
    <mergeCell ref="A955:B955"/>
    <mergeCell ref="A1075:B1075"/>
    <mergeCell ref="A1058:B1058"/>
    <mergeCell ref="A1051:B1051"/>
    <mergeCell ref="A979:B979"/>
    <mergeCell ref="A980:B980"/>
    <mergeCell ref="A981:B981"/>
    <mergeCell ref="A978:B978"/>
    <mergeCell ref="A973:B973"/>
    <mergeCell ref="A974:B974"/>
    <mergeCell ref="A975:B975"/>
    <mergeCell ref="A1018:B1018"/>
    <mergeCell ref="A1019:B1019"/>
    <mergeCell ref="A1008:B1008"/>
    <mergeCell ref="A997:B997"/>
    <mergeCell ref="A998:B998"/>
    <mergeCell ref="A999:B999"/>
    <mergeCell ref="A1001:B1001"/>
    <mergeCell ref="A1007:B1007"/>
    <mergeCell ref="A1067:B1067"/>
    <mergeCell ref="A1060:B1060"/>
    <mergeCell ref="A1065:B1065"/>
    <mergeCell ref="A1022:B1022"/>
    <mergeCell ref="A1023:B1023"/>
    <mergeCell ref="A1056:B1056"/>
    <mergeCell ref="A1052:B1052"/>
    <mergeCell ref="A1050:B1050"/>
    <mergeCell ref="A1071:B1071"/>
    <mergeCell ref="A1068:B1068"/>
    <mergeCell ref="A1063:B1063"/>
    <mergeCell ref="A1035:B1035"/>
    <mergeCell ref="A1036:B1036"/>
    <mergeCell ref="A1037:B1037"/>
    <mergeCell ref="A1046:B1046"/>
    <mergeCell ref="A1047:B1047"/>
    <mergeCell ref="A1033:B1033"/>
    <mergeCell ref="A1034:B1034"/>
    <mergeCell ref="A987:B987"/>
    <mergeCell ref="A943:B943"/>
    <mergeCell ref="A967:B967"/>
    <mergeCell ref="A968:B968"/>
    <mergeCell ref="A988:B988"/>
    <mergeCell ref="A989:B989"/>
    <mergeCell ref="A970:B970"/>
    <mergeCell ref="A982:B982"/>
    <mergeCell ref="A983:B983"/>
    <mergeCell ref="A912:B912"/>
    <mergeCell ref="A916:B916"/>
    <mergeCell ref="A917:B917"/>
    <mergeCell ref="A950:B950"/>
    <mergeCell ref="A951:B951"/>
    <mergeCell ref="A958:B958"/>
    <mergeCell ref="A959:B959"/>
    <mergeCell ref="A966:B966"/>
    <mergeCell ref="A936:B936"/>
    <mergeCell ref="A931:B931"/>
    <mergeCell ref="A932:B932"/>
    <mergeCell ref="A933:B933"/>
    <mergeCell ref="A928:B928"/>
    <mergeCell ref="A929:B929"/>
    <mergeCell ref="A918:B918"/>
    <mergeCell ref="A913:B913"/>
    <mergeCell ref="A920:B920"/>
    <mergeCell ref="A921:B921"/>
    <mergeCell ref="A930:B930"/>
    <mergeCell ref="A882:B882"/>
    <mergeCell ref="A877:B877"/>
    <mergeCell ref="A878:B878"/>
    <mergeCell ref="A879:B879"/>
    <mergeCell ref="A886:B886"/>
    <mergeCell ref="A887:B887"/>
    <mergeCell ref="A876:B876"/>
    <mergeCell ref="A880:B880"/>
    <mergeCell ref="A881:B881"/>
    <mergeCell ref="A888:B888"/>
    <mergeCell ref="A883:B883"/>
    <mergeCell ref="A884:B884"/>
    <mergeCell ref="A885:B885"/>
    <mergeCell ref="A891:B891"/>
    <mergeCell ref="A889:B889"/>
    <mergeCell ref="A890:B890"/>
    <mergeCell ref="A858:B858"/>
    <mergeCell ref="A853:B853"/>
    <mergeCell ref="A854:B854"/>
    <mergeCell ref="A855:B855"/>
    <mergeCell ref="A862:B862"/>
    <mergeCell ref="A863:B863"/>
    <mergeCell ref="A864:B864"/>
    <mergeCell ref="A859:B859"/>
    <mergeCell ref="A860:B860"/>
    <mergeCell ref="A861:B861"/>
    <mergeCell ref="A856:B856"/>
    <mergeCell ref="A857:B857"/>
    <mergeCell ref="A846:B846"/>
    <mergeCell ref="A841:B841"/>
    <mergeCell ref="A842:B842"/>
    <mergeCell ref="A843:B843"/>
    <mergeCell ref="A850:B850"/>
    <mergeCell ref="A851:B851"/>
    <mergeCell ref="A852:B852"/>
    <mergeCell ref="A847:B847"/>
    <mergeCell ref="A848:B848"/>
    <mergeCell ref="A849:B849"/>
    <mergeCell ref="A840:B840"/>
    <mergeCell ref="A844:B844"/>
    <mergeCell ref="A845:B845"/>
    <mergeCell ref="A822:B822"/>
    <mergeCell ref="A817:B817"/>
    <mergeCell ref="A818:B818"/>
    <mergeCell ref="A819:B819"/>
    <mergeCell ref="A826:B826"/>
    <mergeCell ref="A827:B827"/>
    <mergeCell ref="A835:B835"/>
    <mergeCell ref="A836:B836"/>
    <mergeCell ref="A837:B837"/>
    <mergeCell ref="A834:B834"/>
    <mergeCell ref="A829:B829"/>
    <mergeCell ref="A830:B830"/>
    <mergeCell ref="A831:B831"/>
    <mergeCell ref="A838:B838"/>
    <mergeCell ref="A839:B839"/>
    <mergeCell ref="A828:B828"/>
    <mergeCell ref="A823:B823"/>
    <mergeCell ref="A824:B824"/>
    <mergeCell ref="A825:B825"/>
    <mergeCell ref="A832:B832"/>
    <mergeCell ref="A833:B833"/>
    <mergeCell ref="A799:B799"/>
    <mergeCell ref="A800:B800"/>
    <mergeCell ref="A801:B801"/>
    <mergeCell ref="A798:B798"/>
    <mergeCell ref="A793:B793"/>
    <mergeCell ref="A794:B794"/>
    <mergeCell ref="A795:B795"/>
    <mergeCell ref="A802:B802"/>
    <mergeCell ref="A803:B803"/>
    <mergeCell ref="A796:B796"/>
    <mergeCell ref="A797:B797"/>
    <mergeCell ref="A820:B820"/>
    <mergeCell ref="A821:B821"/>
    <mergeCell ref="A810:B810"/>
    <mergeCell ref="A805:B805"/>
    <mergeCell ref="A806:B806"/>
    <mergeCell ref="A807:B807"/>
    <mergeCell ref="A814:B814"/>
    <mergeCell ref="A815:B815"/>
    <mergeCell ref="A804:B804"/>
    <mergeCell ref="A808:B808"/>
    <mergeCell ref="A809:B809"/>
    <mergeCell ref="A816:B816"/>
    <mergeCell ref="A811:B811"/>
    <mergeCell ref="A812:B812"/>
    <mergeCell ref="A813:B813"/>
    <mergeCell ref="A786:B786"/>
    <mergeCell ref="A781:B781"/>
    <mergeCell ref="A782:B782"/>
    <mergeCell ref="A783:B783"/>
    <mergeCell ref="A790:B790"/>
    <mergeCell ref="A791:B791"/>
    <mergeCell ref="A792:B792"/>
    <mergeCell ref="A787:B787"/>
    <mergeCell ref="A788:B788"/>
    <mergeCell ref="A789:B789"/>
    <mergeCell ref="A784:B784"/>
    <mergeCell ref="A785:B785"/>
    <mergeCell ref="A774:B774"/>
    <mergeCell ref="A769:B769"/>
    <mergeCell ref="A770:B770"/>
    <mergeCell ref="A771:B771"/>
    <mergeCell ref="A778:B778"/>
    <mergeCell ref="A779:B779"/>
    <mergeCell ref="A780:B780"/>
    <mergeCell ref="A775:B775"/>
    <mergeCell ref="A776:B776"/>
    <mergeCell ref="A777:B777"/>
    <mergeCell ref="A768:B768"/>
    <mergeCell ref="A772:B772"/>
    <mergeCell ref="A773:B773"/>
    <mergeCell ref="A750:B750"/>
    <mergeCell ref="A745:B745"/>
    <mergeCell ref="A746:B746"/>
    <mergeCell ref="A747:B747"/>
    <mergeCell ref="A754:B754"/>
    <mergeCell ref="A755:B755"/>
    <mergeCell ref="A763:B763"/>
    <mergeCell ref="A764:B764"/>
    <mergeCell ref="A765:B765"/>
    <mergeCell ref="A762:B762"/>
    <mergeCell ref="A757:B757"/>
    <mergeCell ref="A758:B758"/>
    <mergeCell ref="A759:B759"/>
    <mergeCell ref="A766:B766"/>
    <mergeCell ref="A767:B767"/>
    <mergeCell ref="A756:B756"/>
    <mergeCell ref="A751:B751"/>
    <mergeCell ref="A752:B752"/>
    <mergeCell ref="A753:B753"/>
    <mergeCell ref="A760:B760"/>
    <mergeCell ref="A761:B761"/>
    <mergeCell ref="A727:B727"/>
    <mergeCell ref="A728:B728"/>
    <mergeCell ref="A729:B729"/>
    <mergeCell ref="A726:B726"/>
    <mergeCell ref="A721:B721"/>
    <mergeCell ref="A722:B722"/>
    <mergeCell ref="A723:B723"/>
    <mergeCell ref="A730:B730"/>
    <mergeCell ref="A731:B731"/>
    <mergeCell ref="A724:B724"/>
    <mergeCell ref="A725:B725"/>
    <mergeCell ref="A748:B748"/>
    <mergeCell ref="A749:B749"/>
    <mergeCell ref="A738:B738"/>
    <mergeCell ref="A733:B733"/>
    <mergeCell ref="A734:B734"/>
    <mergeCell ref="A735:B735"/>
    <mergeCell ref="A742:B742"/>
    <mergeCell ref="A743:B743"/>
    <mergeCell ref="A732:B732"/>
    <mergeCell ref="A736:B736"/>
    <mergeCell ref="A737:B737"/>
    <mergeCell ref="A744:B744"/>
    <mergeCell ref="A739:B739"/>
    <mergeCell ref="A740:B740"/>
    <mergeCell ref="A741:B741"/>
    <mergeCell ref="A714:B714"/>
    <mergeCell ref="A709:B709"/>
    <mergeCell ref="A710:B710"/>
    <mergeCell ref="A711:B711"/>
    <mergeCell ref="A718:B718"/>
    <mergeCell ref="A719:B719"/>
    <mergeCell ref="A720:B720"/>
    <mergeCell ref="A715:B715"/>
    <mergeCell ref="A716:B716"/>
    <mergeCell ref="A717:B717"/>
    <mergeCell ref="A712:B712"/>
    <mergeCell ref="A713:B713"/>
    <mergeCell ref="A702:B702"/>
    <mergeCell ref="A697:B697"/>
    <mergeCell ref="A698:B698"/>
    <mergeCell ref="A699:B699"/>
    <mergeCell ref="A706:B706"/>
    <mergeCell ref="A707:B707"/>
    <mergeCell ref="A708:B708"/>
    <mergeCell ref="A703:B703"/>
    <mergeCell ref="A704:B704"/>
    <mergeCell ref="A705:B705"/>
    <mergeCell ref="A696:B696"/>
    <mergeCell ref="A700:B700"/>
    <mergeCell ref="A701:B701"/>
    <mergeCell ref="A678:B678"/>
    <mergeCell ref="A673:B673"/>
    <mergeCell ref="A674:B674"/>
    <mergeCell ref="A675:B675"/>
    <mergeCell ref="A682:B682"/>
    <mergeCell ref="A683:B683"/>
    <mergeCell ref="A691:B691"/>
    <mergeCell ref="A692:B692"/>
    <mergeCell ref="A693:B693"/>
    <mergeCell ref="A690:B690"/>
    <mergeCell ref="A685:B685"/>
    <mergeCell ref="A686:B686"/>
    <mergeCell ref="A687:B687"/>
    <mergeCell ref="A694:B694"/>
    <mergeCell ref="A695:B695"/>
    <mergeCell ref="A684:B684"/>
    <mergeCell ref="A679:B679"/>
    <mergeCell ref="A680:B680"/>
    <mergeCell ref="A681:B681"/>
    <mergeCell ref="A688:B688"/>
    <mergeCell ref="A689:B689"/>
    <mergeCell ref="A655:B655"/>
    <mergeCell ref="A656:B656"/>
    <mergeCell ref="A657:B657"/>
    <mergeCell ref="A654:B654"/>
    <mergeCell ref="A649:B649"/>
    <mergeCell ref="A650:B650"/>
    <mergeCell ref="A651:B651"/>
    <mergeCell ref="A658:B658"/>
    <mergeCell ref="A659:B659"/>
    <mergeCell ref="A652:B652"/>
    <mergeCell ref="A653:B653"/>
    <mergeCell ref="A676:B676"/>
    <mergeCell ref="A677:B677"/>
    <mergeCell ref="A666:B666"/>
    <mergeCell ref="A661:B661"/>
    <mergeCell ref="A662:B662"/>
    <mergeCell ref="A663:B663"/>
    <mergeCell ref="A670:B670"/>
    <mergeCell ref="A671:B671"/>
    <mergeCell ref="A660:B660"/>
    <mergeCell ref="A664:B664"/>
    <mergeCell ref="A665:B665"/>
    <mergeCell ref="A672:B672"/>
    <mergeCell ref="A667:B667"/>
    <mergeCell ref="A668:B668"/>
    <mergeCell ref="A669:B669"/>
    <mergeCell ref="A642:B642"/>
    <mergeCell ref="A637:B637"/>
    <mergeCell ref="A638:B638"/>
    <mergeCell ref="A639:B639"/>
    <mergeCell ref="A646:B646"/>
    <mergeCell ref="A647:B647"/>
    <mergeCell ref="A648:B648"/>
    <mergeCell ref="A643:B643"/>
    <mergeCell ref="A644:B644"/>
    <mergeCell ref="A645:B645"/>
    <mergeCell ref="A640:B640"/>
    <mergeCell ref="A641:B641"/>
    <mergeCell ref="A630:B630"/>
    <mergeCell ref="A625:B625"/>
    <mergeCell ref="A626:B626"/>
    <mergeCell ref="A627:B627"/>
    <mergeCell ref="A634:B634"/>
    <mergeCell ref="A635:B635"/>
    <mergeCell ref="A636:B636"/>
    <mergeCell ref="A631:B631"/>
    <mergeCell ref="A632:B632"/>
    <mergeCell ref="A633:B633"/>
    <mergeCell ref="A624:B624"/>
    <mergeCell ref="A628:B628"/>
    <mergeCell ref="A629:B629"/>
    <mergeCell ref="A606:B606"/>
    <mergeCell ref="A601:B601"/>
    <mergeCell ref="A602:B602"/>
    <mergeCell ref="A603:B603"/>
    <mergeCell ref="A610:B610"/>
    <mergeCell ref="A611:B611"/>
    <mergeCell ref="A619:B619"/>
    <mergeCell ref="A620:B620"/>
    <mergeCell ref="A621:B621"/>
    <mergeCell ref="A618:B618"/>
    <mergeCell ref="A613:B613"/>
    <mergeCell ref="A614:B614"/>
    <mergeCell ref="A615:B615"/>
    <mergeCell ref="A622:B622"/>
    <mergeCell ref="A623:B623"/>
    <mergeCell ref="A612:B612"/>
    <mergeCell ref="A607:B607"/>
    <mergeCell ref="A608:B608"/>
    <mergeCell ref="A609:B609"/>
    <mergeCell ref="A616:B616"/>
    <mergeCell ref="A617:B617"/>
    <mergeCell ref="A583:B583"/>
    <mergeCell ref="A584:B584"/>
    <mergeCell ref="A585:B585"/>
    <mergeCell ref="A582:B582"/>
    <mergeCell ref="A577:B577"/>
    <mergeCell ref="A578:B578"/>
    <mergeCell ref="A579:B579"/>
    <mergeCell ref="A586:B586"/>
    <mergeCell ref="A587:B587"/>
    <mergeCell ref="A580:B580"/>
    <mergeCell ref="A581:B581"/>
    <mergeCell ref="A604:B604"/>
    <mergeCell ref="A605:B605"/>
    <mergeCell ref="A594:B594"/>
    <mergeCell ref="A589:B589"/>
    <mergeCell ref="A590:B590"/>
    <mergeCell ref="A591:B591"/>
    <mergeCell ref="A598:B598"/>
    <mergeCell ref="A599:B599"/>
    <mergeCell ref="A588:B588"/>
    <mergeCell ref="A592:B592"/>
    <mergeCell ref="A593:B593"/>
    <mergeCell ref="A600:B600"/>
    <mergeCell ref="A595:B595"/>
    <mergeCell ref="A596:B596"/>
    <mergeCell ref="A597:B597"/>
    <mergeCell ref="A576:B576"/>
    <mergeCell ref="A571:B571"/>
    <mergeCell ref="A572:B572"/>
    <mergeCell ref="A573:B573"/>
    <mergeCell ref="A568:B568"/>
    <mergeCell ref="A569:B569"/>
    <mergeCell ref="A558:B558"/>
    <mergeCell ref="A553:B553"/>
    <mergeCell ref="A554:B554"/>
    <mergeCell ref="A555:B555"/>
    <mergeCell ref="A562:B562"/>
    <mergeCell ref="A563:B563"/>
    <mergeCell ref="A564:B564"/>
    <mergeCell ref="A559:B559"/>
    <mergeCell ref="A560:B560"/>
    <mergeCell ref="A561:B561"/>
    <mergeCell ref="A557:B557"/>
    <mergeCell ref="A570:B570"/>
    <mergeCell ref="A565:B565"/>
    <mergeCell ref="A566:B566"/>
    <mergeCell ref="A567:B567"/>
    <mergeCell ref="A574:B574"/>
    <mergeCell ref="A575:B575"/>
    <mergeCell ref="A552:B552"/>
    <mergeCell ref="A556:B556"/>
    <mergeCell ref="A548:B548"/>
    <mergeCell ref="A549:B549"/>
    <mergeCell ref="A550:B550"/>
    <mergeCell ref="A551:B551"/>
    <mergeCell ref="A515:B515"/>
    <mergeCell ref="A534:B534"/>
    <mergeCell ref="A529:B529"/>
    <mergeCell ref="A530:B530"/>
    <mergeCell ref="A531:B531"/>
    <mergeCell ref="A538:B538"/>
    <mergeCell ref="A539:B539"/>
    <mergeCell ref="A547:B547"/>
    <mergeCell ref="A546:B546"/>
    <mergeCell ref="A541:B541"/>
    <mergeCell ref="A542:B542"/>
    <mergeCell ref="A543:B543"/>
    <mergeCell ref="A540:B540"/>
    <mergeCell ref="A535:B535"/>
    <mergeCell ref="A536:B536"/>
    <mergeCell ref="A537:B537"/>
    <mergeCell ref="A544:B544"/>
    <mergeCell ref="A522:B522"/>
    <mergeCell ref="A517:B517"/>
    <mergeCell ref="A518:B518"/>
    <mergeCell ref="A519:B519"/>
    <mergeCell ref="A545:B545"/>
    <mergeCell ref="A532:B532"/>
    <mergeCell ref="A533:B533"/>
    <mergeCell ref="A475:B475"/>
    <mergeCell ref="A528:B528"/>
    <mergeCell ref="A523:B523"/>
    <mergeCell ref="A524:B524"/>
    <mergeCell ref="A525:B525"/>
    <mergeCell ref="A499:B499"/>
    <mergeCell ref="A500:B500"/>
    <mergeCell ref="A501:B501"/>
    <mergeCell ref="A508:B508"/>
    <mergeCell ref="A509:B509"/>
    <mergeCell ref="A511:B511"/>
    <mergeCell ref="A512:B512"/>
    <mergeCell ref="A526:B526"/>
    <mergeCell ref="A527:B527"/>
    <mergeCell ref="A516:B516"/>
    <mergeCell ref="A520:B520"/>
    <mergeCell ref="A521:B521"/>
    <mergeCell ref="A507:B507"/>
    <mergeCell ref="A514:B514"/>
    <mergeCell ref="A502:B502"/>
    <mergeCell ref="A503:B503"/>
    <mergeCell ref="A484:B484"/>
    <mergeCell ref="A485:B485"/>
    <mergeCell ref="A513:B513"/>
    <mergeCell ref="A498:B498"/>
    <mergeCell ref="A493:B493"/>
    <mergeCell ref="A497:B497"/>
    <mergeCell ref="A510:B510"/>
    <mergeCell ref="A505:B505"/>
    <mergeCell ref="A506:B506"/>
    <mergeCell ref="A496:B496"/>
    <mergeCell ref="A486:B486"/>
    <mergeCell ref="A490:B490"/>
    <mergeCell ref="A491:B491"/>
    <mergeCell ref="A492:B492"/>
    <mergeCell ref="A487:B487"/>
    <mergeCell ref="A488:B488"/>
    <mergeCell ref="A489:B489"/>
    <mergeCell ref="A368:B368"/>
    <mergeCell ref="A422:B422"/>
    <mergeCell ref="A423:B423"/>
    <mergeCell ref="A420:B420"/>
    <mergeCell ref="A374:B374"/>
    <mergeCell ref="A375:B375"/>
    <mergeCell ref="A372:B372"/>
    <mergeCell ref="A391:B391"/>
    <mergeCell ref="A392:B392"/>
    <mergeCell ref="A389:B389"/>
    <mergeCell ref="A404:B404"/>
    <mergeCell ref="A393:B393"/>
    <mergeCell ref="A438:B438"/>
    <mergeCell ref="A448:B448"/>
    <mergeCell ref="A449:B449"/>
    <mergeCell ref="A444:B444"/>
    <mergeCell ref="A479:B479"/>
    <mergeCell ref="A468:B468"/>
    <mergeCell ref="A462:B462"/>
    <mergeCell ref="A478:B478"/>
    <mergeCell ref="A474:B474"/>
    <mergeCell ref="A464:B464"/>
    <mergeCell ref="A469:B469"/>
    <mergeCell ref="A470:B470"/>
    <mergeCell ref="A460:B460"/>
    <mergeCell ref="A461:B461"/>
    <mergeCell ref="A467:B467"/>
    <mergeCell ref="A473:B473"/>
    <mergeCell ref="A476:B476"/>
    <mergeCell ref="A477:B477"/>
    <mergeCell ref="A466:B466"/>
    <mergeCell ref="A452:B452"/>
    <mergeCell ref="A453:B453"/>
    <mergeCell ref="A472:B472"/>
    <mergeCell ref="A456:B456"/>
    <mergeCell ref="A504:B504"/>
    <mergeCell ref="A494:B494"/>
    <mergeCell ref="A495:B495"/>
    <mergeCell ref="A401:B401"/>
    <mergeCell ref="A398:B398"/>
    <mergeCell ref="A396:B396"/>
    <mergeCell ref="A399:B399"/>
    <mergeCell ref="A480:B480"/>
    <mergeCell ref="A471:B471"/>
    <mergeCell ref="A481:B481"/>
    <mergeCell ref="A482:B482"/>
    <mergeCell ref="A483:B483"/>
    <mergeCell ref="A397:B397"/>
    <mergeCell ref="A434:B434"/>
    <mergeCell ref="A424:B424"/>
    <mergeCell ref="A425:B425"/>
    <mergeCell ref="A432:B432"/>
    <mergeCell ref="A427:B427"/>
    <mergeCell ref="A430:B430"/>
    <mergeCell ref="A446:B446"/>
    <mergeCell ref="A447:B447"/>
    <mergeCell ref="A455:B455"/>
    <mergeCell ref="A457:B457"/>
    <mergeCell ref="A450:B450"/>
    <mergeCell ref="A454:B454"/>
    <mergeCell ref="A451:B451"/>
    <mergeCell ref="A439:B439"/>
    <mergeCell ref="A443:B443"/>
    <mergeCell ref="A406:B406"/>
    <mergeCell ref="A440:B440"/>
    <mergeCell ref="A441:B441"/>
    <mergeCell ref="A465:B465"/>
    <mergeCell ref="A458:B458"/>
    <mergeCell ref="A459:B459"/>
    <mergeCell ref="A463:B463"/>
    <mergeCell ref="A366:B366"/>
    <mergeCell ref="A367:B367"/>
    <mergeCell ref="A369:B369"/>
    <mergeCell ref="A445:B445"/>
    <mergeCell ref="A411:B411"/>
    <mergeCell ref="A409:B409"/>
    <mergeCell ref="A436:B436"/>
    <mergeCell ref="A419:B419"/>
    <mergeCell ref="A435:B435"/>
    <mergeCell ref="A418:B418"/>
    <mergeCell ref="A412:B412"/>
    <mergeCell ref="A414:B414"/>
    <mergeCell ref="A413:B413"/>
    <mergeCell ref="A437:B437"/>
    <mergeCell ref="A431:B431"/>
    <mergeCell ref="A417:B417"/>
    <mergeCell ref="A442:B442"/>
    <mergeCell ref="A415:B415"/>
    <mergeCell ref="A416:B416"/>
    <mergeCell ref="A410:B410"/>
    <mergeCell ref="A403:B403"/>
    <mergeCell ref="A384:B384"/>
    <mergeCell ref="A387:B387"/>
    <mergeCell ref="A433:B433"/>
    <mergeCell ref="A390:B390"/>
    <mergeCell ref="A402:B402"/>
    <mergeCell ref="A428:B428"/>
    <mergeCell ref="A429:B429"/>
    <mergeCell ref="A426:B426"/>
    <mergeCell ref="A421:B421"/>
    <mergeCell ref="A407:B407"/>
    <mergeCell ref="A400:B400"/>
    <mergeCell ref="A371:B371"/>
    <mergeCell ref="A350:B350"/>
    <mergeCell ref="A351:B351"/>
    <mergeCell ref="A348:B348"/>
    <mergeCell ref="A361:B361"/>
    <mergeCell ref="A386:B386"/>
    <mergeCell ref="A408:B408"/>
    <mergeCell ref="A405:B405"/>
    <mergeCell ref="A388:B388"/>
    <mergeCell ref="A394:B394"/>
    <mergeCell ref="A395:B395"/>
    <mergeCell ref="A385:B385"/>
    <mergeCell ref="A379:B379"/>
    <mergeCell ref="A380:B380"/>
    <mergeCell ref="A362:B362"/>
    <mergeCell ref="A363:B363"/>
    <mergeCell ref="A356:B356"/>
    <mergeCell ref="A359:B359"/>
    <mergeCell ref="A381:B381"/>
    <mergeCell ref="A382:B382"/>
    <mergeCell ref="A360:B360"/>
    <mergeCell ref="A340:B340"/>
    <mergeCell ref="A349:B349"/>
    <mergeCell ref="A332:B332"/>
    <mergeCell ref="A333:B333"/>
    <mergeCell ref="A378:B378"/>
    <mergeCell ref="A310:B310"/>
    <mergeCell ref="A311:B311"/>
    <mergeCell ref="A312:B312"/>
    <mergeCell ref="A365:B365"/>
    <mergeCell ref="A376:B376"/>
    <mergeCell ref="A377:B377"/>
    <mergeCell ref="A370:B370"/>
    <mergeCell ref="A373:B373"/>
    <mergeCell ref="A352:B352"/>
    <mergeCell ref="A353:B353"/>
    <mergeCell ref="A339:B339"/>
    <mergeCell ref="A313:B313"/>
    <mergeCell ref="A329:B329"/>
    <mergeCell ref="A335:B335"/>
    <mergeCell ref="A330:B330"/>
    <mergeCell ref="A342:B342"/>
    <mergeCell ref="A347:B347"/>
    <mergeCell ref="A346:B346"/>
    <mergeCell ref="A355:B355"/>
    <mergeCell ref="A343:B343"/>
    <mergeCell ref="A345:B345"/>
    <mergeCell ref="A354:B354"/>
    <mergeCell ref="A358:B358"/>
    <mergeCell ref="A324:B324"/>
    <mergeCell ref="A325:B325"/>
    <mergeCell ref="A314:B314"/>
    <mergeCell ref="A383:B383"/>
    <mergeCell ref="A307:B307"/>
    <mergeCell ref="A205:B205"/>
    <mergeCell ref="A259:B259"/>
    <mergeCell ref="A221:B221"/>
    <mergeCell ref="A246:B246"/>
    <mergeCell ref="A248:B248"/>
    <mergeCell ref="A249:B249"/>
    <mergeCell ref="A250:B250"/>
    <mergeCell ref="A251:B251"/>
    <mergeCell ref="A252:B252"/>
    <mergeCell ref="A327:B327"/>
    <mergeCell ref="A319:B319"/>
    <mergeCell ref="A320:B320"/>
    <mergeCell ref="A321:B321"/>
    <mergeCell ref="A322:B322"/>
    <mergeCell ref="A323:B323"/>
    <mergeCell ref="A318:B318"/>
    <mergeCell ref="A364:B364"/>
    <mergeCell ref="A334:B334"/>
    <mergeCell ref="A336:B336"/>
    <mergeCell ref="A337:B337"/>
    <mergeCell ref="A344:B344"/>
    <mergeCell ref="A338:B338"/>
    <mergeCell ref="A308:B308"/>
    <mergeCell ref="A309:B309"/>
    <mergeCell ref="A231:B231"/>
    <mergeCell ref="A328:B328"/>
    <mergeCell ref="A315:B315"/>
    <mergeCell ref="A316:B316"/>
    <mergeCell ref="A317:B317"/>
    <mergeCell ref="A357:B357"/>
    <mergeCell ref="A326:B326"/>
    <mergeCell ref="A265:B265"/>
    <mergeCell ref="A260:B260"/>
    <mergeCell ref="A254:B254"/>
    <mergeCell ref="A224:B224"/>
    <mergeCell ref="A225:B225"/>
    <mergeCell ref="A226:B226"/>
    <mergeCell ref="A241:B241"/>
    <mergeCell ref="A242:B242"/>
    <mergeCell ref="A243:B243"/>
    <mergeCell ref="A244:B244"/>
    <mergeCell ref="A237:B237"/>
    <mergeCell ref="A341:B341"/>
    <mergeCell ref="A331:B331"/>
    <mergeCell ref="A301:B301"/>
    <mergeCell ref="A247:B247"/>
    <mergeCell ref="A228:B228"/>
    <mergeCell ref="A300:B300"/>
    <mergeCell ref="A271:B271"/>
    <mergeCell ref="A266:B266"/>
    <mergeCell ref="A275:B275"/>
    <mergeCell ref="A276:B276"/>
    <mergeCell ref="A285:B285"/>
    <mergeCell ref="A286:B286"/>
    <mergeCell ref="A287:B287"/>
    <mergeCell ref="A253:B253"/>
    <mergeCell ref="A255:B255"/>
    <mergeCell ref="A256:B256"/>
    <mergeCell ref="A293:B293"/>
    <mergeCell ref="A288:B288"/>
    <mergeCell ref="A289:B289"/>
    <mergeCell ref="A279:B279"/>
    <mergeCell ref="A130:B130"/>
    <mergeCell ref="A131:B131"/>
    <mergeCell ref="A132:B132"/>
    <mergeCell ref="A211:B211"/>
    <mergeCell ref="A234:B234"/>
    <mergeCell ref="A235:B235"/>
    <mergeCell ref="A236:B236"/>
    <mergeCell ref="A227:B227"/>
    <mergeCell ref="A232:B232"/>
    <mergeCell ref="A233:B233"/>
    <mergeCell ref="A220:B220"/>
    <mergeCell ref="A230:B230"/>
    <mergeCell ref="A210:B210"/>
    <mergeCell ref="A197:B197"/>
    <mergeCell ref="A190:B190"/>
    <mergeCell ref="A218:B218"/>
    <mergeCell ref="A169:B169"/>
    <mergeCell ref="A170:B170"/>
    <mergeCell ref="A162:B162"/>
    <mergeCell ref="A229:B229"/>
    <mergeCell ref="A198:B198"/>
    <mergeCell ref="A199:B199"/>
    <mergeCell ref="A200:B200"/>
    <mergeCell ref="A206:B206"/>
    <mergeCell ref="A207:B207"/>
    <mergeCell ref="A201:B201"/>
    <mergeCell ref="A202:B202"/>
    <mergeCell ref="A203:B203"/>
    <mergeCell ref="A212:B212"/>
    <mergeCell ref="A213:B213"/>
    <mergeCell ref="A216:B216"/>
    <mergeCell ref="A217:B217"/>
    <mergeCell ref="A215:B215"/>
    <mergeCell ref="A191:B191"/>
    <mergeCell ref="A192:B192"/>
    <mergeCell ref="A193:B193"/>
    <mergeCell ref="A222:B222"/>
    <mergeCell ref="A223:B223"/>
    <mergeCell ref="A245:B245"/>
    <mergeCell ref="A204:B204"/>
    <mergeCell ref="A196:B196"/>
    <mergeCell ref="A239:B239"/>
    <mergeCell ref="A240:B240"/>
    <mergeCell ref="A194:B194"/>
    <mergeCell ref="A195:B195"/>
    <mergeCell ref="A238:B238"/>
    <mergeCell ref="A187:B187"/>
    <mergeCell ref="A177:B177"/>
    <mergeCell ref="A189:B189"/>
    <mergeCell ref="A180:B180"/>
    <mergeCell ref="A1091:B1091"/>
    <mergeCell ref="A1092:B1092"/>
    <mergeCell ref="A188:B188"/>
    <mergeCell ref="A141:B141"/>
    <mergeCell ref="A136:B136"/>
    <mergeCell ref="A137:B137"/>
    <mergeCell ref="A138:B138"/>
    <mergeCell ref="A139:B139"/>
    <mergeCell ref="A140:B140"/>
    <mergeCell ref="A153:B153"/>
    <mergeCell ref="A148:B148"/>
    <mergeCell ref="A149:B149"/>
    <mergeCell ref="A150:B150"/>
    <mergeCell ref="A151:B151"/>
    <mergeCell ref="A152:B152"/>
    <mergeCell ref="A142:B142"/>
    <mergeCell ref="A183:B183"/>
    <mergeCell ref="A184:B184"/>
    <mergeCell ref="A185:B185"/>
    <mergeCell ref="A186:B186"/>
    <mergeCell ref="A159:B159"/>
    <mergeCell ref="A154:B154"/>
    <mergeCell ref="A155:B155"/>
    <mergeCell ref="A156:B156"/>
    <mergeCell ref="A157:B157"/>
    <mergeCell ref="A158:B158"/>
    <mergeCell ref="A160:B160"/>
    <mergeCell ref="A161:B161"/>
    <mergeCell ref="A208:B208"/>
    <mergeCell ref="A209:B209"/>
    <mergeCell ref="A171:B171"/>
    <mergeCell ref="A214:B214"/>
    <mergeCell ref="A1113:B1113"/>
    <mergeCell ref="A1114:B1114"/>
    <mergeCell ref="A1115:B1115"/>
    <mergeCell ref="A1116:B1116"/>
    <mergeCell ref="A116:B116"/>
    <mergeCell ref="A117:B117"/>
    <mergeCell ref="A1098:B1098"/>
    <mergeCell ref="A1099:B1099"/>
    <mergeCell ref="A1100:B1100"/>
    <mergeCell ref="A1093:B1093"/>
    <mergeCell ref="A1094:B1094"/>
    <mergeCell ref="A1095:B1095"/>
    <mergeCell ref="A1096:B1096"/>
    <mergeCell ref="A1097:B109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43:B143"/>
    <mergeCell ref="A144:B144"/>
    <mergeCell ref="A145:B145"/>
    <mergeCell ref="A146:B146"/>
    <mergeCell ref="A147:B147"/>
    <mergeCell ref="A182:B182"/>
    <mergeCell ref="A1107:B1107"/>
    <mergeCell ref="A1108:B1108"/>
    <mergeCell ref="A1109:B1109"/>
    <mergeCell ref="A112:B112"/>
    <mergeCell ref="A113:B113"/>
    <mergeCell ref="A114:B114"/>
    <mergeCell ref="A115:B115"/>
    <mergeCell ref="A1142:B1142"/>
    <mergeCell ref="A1143:B1143"/>
    <mergeCell ref="A1144:B1144"/>
    <mergeCell ref="A1145:B1145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10:B1110"/>
    <mergeCell ref="A1111:B1111"/>
    <mergeCell ref="A1112:B1112"/>
    <mergeCell ref="A24:B24"/>
    <mergeCell ref="A39:B39"/>
    <mergeCell ref="A40:B40"/>
    <mergeCell ref="A41:B41"/>
    <mergeCell ref="A42:B42"/>
    <mergeCell ref="A64:B64"/>
    <mergeCell ref="A98:B98"/>
    <mergeCell ref="A99:B99"/>
    <mergeCell ref="A100:B100"/>
    <mergeCell ref="A105:B105"/>
    <mergeCell ref="A1146:B1146"/>
    <mergeCell ref="A1147:B1147"/>
    <mergeCell ref="A1148:B1148"/>
    <mergeCell ref="A1149:B1149"/>
    <mergeCell ref="A1137:B1137"/>
    <mergeCell ref="A1138:B1138"/>
    <mergeCell ref="A1139:B1139"/>
    <mergeCell ref="A1140:B1140"/>
    <mergeCell ref="A1141:B1141"/>
    <mergeCell ref="A90:B90"/>
    <mergeCell ref="A91:B91"/>
    <mergeCell ref="A92:B92"/>
    <mergeCell ref="A93:B93"/>
    <mergeCell ref="A94:B94"/>
    <mergeCell ref="A1117:B1117"/>
    <mergeCell ref="A1118:B1118"/>
    <mergeCell ref="A1101:B1101"/>
    <mergeCell ref="A1102:B1102"/>
    <mergeCell ref="A1103:B1103"/>
    <mergeCell ref="A1104:B1104"/>
    <mergeCell ref="A1105:B1105"/>
    <mergeCell ref="A1106:B1106"/>
    <mergeCell ref="A102:B102"/>
    <mergeCell ref="A103:B103"/>
    <mergeCell ref="A104:B104"/>
    <mergeCell ref="A101:B101"/>
    <mergeCell ref="A96:B96"/>
    <mergeCell ref="A97:B97"/>
    <mergeCell ref="N2:P2"/>
    <mergeCell ref="N6:P6"/>
    <mergeCell ref="A85:B85"/>
    <mergeCell ref="A86:B86"/>
    <mergeCell ref="A87:B87"/>
    <mergeCell ref="A44:B44"/>
    <mergeCell ref="A45:B45"/>
    <mergeCell ref="A46:B46"/>
    <mergeCell ref="A47:B47"/>
    <mergeCell ref="A48:B48"/>
    <mergeCell ref="A49:B49"/>
    <mergeCell ref="A77:B77"/>
    <mergeCell ref="A71:B71"/>
    <mergeCell ref="A83:B83"/>
    <mergeCell ref="A78:B78"/>
    <mergeCell ref="A79:B79"/>
    <mergeCell ref="A80:B80"/>
    <mergeCell ref="A81:B81"/>
    <mergeCell ref="A82:B82"/>
    <mergeCell ref="A84:B84"/>
    <mergeCell ref="A72:B72"/>
    <mergeCell ref="A73:B73"/>
    <mergeCell ref="A56:B56"/>
    <mergeCell ref="A36:B36"/>
    <mergeCell ref="A43:B43"/>
    <mergeCell ref="A30:B30"/>
    <mergeCell ref="A18:B18"/>
    <mergeCell ref="A1174:F1174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88:B88"/>
    <mergeCell ref="A95:B95"/>
    <mergeCell ref="A111:B111"/>
    <mergeCell ref="A106:B106"/>
    <mergeCell ref="A107:B107"/>
    <mergeCell ref="A108:B108"/>
    <mergeCell ref="A109:B109"/>
    <mergeCell ref="A110:B110"/>
    <mergeCell ref="A89:B89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0" firstPageNumber="6" fitToHeight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8"/>
  <sheetViews>
    <sheetView view="pageBreakPreview" zoomScale="110" zoomScaleNormal="100" zoomScaleSheetLayoutView="110" workbookViewId="0">
      <selection activeCell="I3" sqref="I3"/>
    </sheetView>
  </sheetViews>
  <sheetFormatPr defaultRowHeight="12.75" x14ac:dyDescent="0.2"/>
  <cols>
    <col min="1" max="1" width="20" style="195" customWidth="1"/>
    <col min="2" max="2" width="27.7109375" style="195" customWidth="1"/>
    <col min="3" max="5" width="11" style="195" customWidth="1"/>
    <col min="6" max="6" width="16.42578125" style="195" customWidth="1"/>
    <col min="7" max="7" width="9.140625" style="195" customWidth="1"/>
    <col min="8" max="10" width="17.570312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70" t="s">
        <v>7</v>
      </c>
      <c r="J2" s="270"/>
      <c r="K2" s="270"/>
    </row>
    <row r="3" spans="1:11" x14ac:dyDescent="0.2">
      <c r="I3" s="10" t="s">
        <v>1420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70" t="s">
        <v>7</v>
      </c>
      <c r="J6" s="270"/>
      <c r="K6" s="270"/>
    </row>
    <row r="7" spans="1:11" x14ac:dyDescent="0.2">
      <c r="I7" s="10" t="s">
        <v>1213</v>
      </c>
      <c r="J7" s="10"/>
      <c r="K7" s="10"/>
    </row>
    <row r="8" spans="1:11" ht="69" customHeight="1" x14ac:dyDescent="0.25">
      <c r="A8" s="283" t="s">
        <v>1410</v>
      </c>
      <c r="B8" s="283"/>
      <c r="C8" s="283"/>
      <c r="D8" s="283"/>
      <c r="E8" s="283"/>
      <c r="F8" s="283"/>
      <c r="G8" s="283"/>
      <c r="H8" s="283"/>
      <c r="I8" s="283"/>
      <c r="J8" s="283"/>
    </row>
    <row r="9" spans="1:11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</row>
    <row r="10" spans="1:11" ht="32.1" customHeight="1" thickBot="1" x14ac:dyDescent="0.25">
      <c r="A10" s="291" t="s">
        <v>72</v>
      </c>
      <c r="B10" s="291"/>
      <c r="C10" s="285" t="s">
        <v>668</v>
      </c>
      <c r="D10" s="285" t="s">
        <v>235</v>
      </c>
      <c r="E10" s="285" t="s">
        <v>284</v>
      </c>
      <c r="F10" s="291" t="s">
        <v>236</v>
      </c>
      <c r="G10" s="291" t="s">
        <v>237</v>
      </c>
      <c r="H10" s="288" t="s">
        <v>538</v>
      </c>
      <c r="I10" s="289"/>
      <c r="J10" s="289"/>
    </row>
    <row r="11" spans="1:11" ht="17.25" customHeight="1" thickBot="1" x14ac:dyDescent="0.25">
      <c r="A11" s="291"/>
      <c r="B11" s="291"/>
      <c r="C11" s="287"/>
      <c r="D11" s="287"/>
      <c r="E11" s="287"/>
      <c r="F11" s="291"/>
      <c r="G11" s="291"/>
      <c r="H11" s="237" t="s">
        <v>775</v>
      </c>
      <c r="I11" s="237" t="s">
        <v>941</v>
      </c>
      <c r="J11" s="262" t="s">
        <v>1069</v>
      </c>
    </row>
    <row r="12" spans="1:11" ht="15" customHeight="1" thickBot="1" x14ac:dyDescent="0.25">
      <c r="A12" s="291">
        <v>1</v>
      </c>
      <c r="B12" s="291"/>
      <c r="C12" s="237">
        <v>2</v>
      </c>
      <c r="D12" s="237">
        <v>3</v>
      </c>
      <c r="E12" s="237">
        <v>4</v>
      </c>
      <c r="F12" s="237">
        <v>5</v>
      </c>
      <c r="G12" s="237">
        <v>6</v>
      </c>
      <c r="H12" s="237">
        <v>7</v>
      </c>
      <c r="I12" s="237">
        <v>8</v>
      </c>
      <c r="J12" s="262">
        <v>9</v>
      </c>
    </row>
    <row r="13" spans="1:11" ht="29.25" customHeight="1" x14ac:dyDescent="0.2">
      <c r="A13" s="304" t="s">
        <v>1013</v>
      </c>
      <c r="B13" s="305"/>
      <c r="C13" s="259" t="s">
        <v>79</v>
      </c>
      <c r="D13" s="259"/>
      <c r="E13" s="259"/>
      <c r="F13" s="259"/>
      <c r="G13" s="259"/>
      <c r="H13" s="241">
        <v>2043516803.04</v>
      </c>
      <c r="I13" s="241">
        <v>1470320208.4000001</v>
      </c>
      <c r="J13" s="241">
        <v>1490305463.5999999</v>
      </c>
    </row>
    <row r="14" spans="1:11" ht="15" customHeight="1" x14ac:dyDescent="0.2">
      <c r="A14" s="278" t="s">
        <v>767</v>
      </c>
      <c r="B14" s="279"/>
      <c r="C14" s="243" t="s">
        <v>79</v>
      </c>
      <c r="D14" s="243" t="s">
        <v>61</v>
      </c>
      <c r="E14" s="243"/>
      <c r="F14" s="244"/>
      <c r="G14" s="244"/>
      <c r="H14" s="247">
        <v>96123480</v>
      </c>
      <c r="I14" s="247">
        <v>36941500</v>
      </c>
      <c r="J14" s="247">
        <v>36941500</v>
      </c>
    </row>
    <row r="15" spans="1:11" ht="15" customHeight="1" x14ac:dyDescent="0.2">
      <c r="A15" s="278" t="s">
        <v>145</v>
      </c>
      <c r="B15" s="279"/>
      <c r="C15" s="243" t="s">
        <v>79</v>
      </c>
      <c r="D15" s="243" t="s">
        <v>61</v>
      </c>
      <c r="E15" s="243" t="s">
        <v>65</v>
      </c>
      <c r="F15" s="244"/>
      <c r="G15" s="244"/>
      <c r="H15" s="247">
        <v>96123480</v>
      </c>
      <c r="I15" s="247">
        <v>36941500</v>
      </c>
      <c r="J15" s="247">
        <v>36941500</v>
      </c>
    </row>
    <row r="16" spans="1:11" ht="23.25" customHeight="1" x14ac:dyDescent="0.2">
      <c r="A16" s="278" t="s">
        <v>445</v>
      </c>
      <c r="B16" s="279"/>
      <c r="C16" s="243" t="s">
        <v>79</v>
      </c>
      <c r="D16" s="243" t="s">
        <v>61</v>
      </c>
      <c r="E16" s="243" t="s">
        <v>65</v>
      </c>
      <c r="F16" s="243" t="s">
        <v>446</v>
      </c>
      <c r="G16" s="243"/>
      <c r="H16" s="247">
        <v>96123480</v>
      </c>
      <c r="I16" s="247">
        <v>36941500</v>
      </c>
      <c r="J16" s="247">
        <v>36941500</v>
      </c>
    </row>
    <row r="17" spans="1:10" ht="15" customHeight="1" x14ac:dyDescent="0.2">
      <c r="A17" s="302" t="s">
        <v>447</v>
      </c>
      <c r="B17" s="303"/>
      <c r="C17" s="243" t="s">
        <v>79</v>
      </c>
      <c r="D17" s="243" t="s">
        <v>61</v>
      </c>
      <c r="E17" s="243" t="s">
        <v>65</v>
      </c>
      <c r="F17" s="260" t="s">
        <v>448</v>
      </c>
      <c r="G17" s="260"/>
      <c r="H17" s="247">
        <v>59181980</v>
      </c>
      <c r="I17" s="247">
        <v>0</v>
      </c>
      <c r="J17" s="247">
        <v>0</v>
      </c>
    </row>
    <row r="18" spans="1:10" ht="23.25" customHeight="1" x14ac:dyDescent="0.2">
      <c r="A18" s="302" t="s">
        <v>280</v>
      </c>
      <c r="B18" s="303"/>
      <c r="C18" s="243" t="s">
        <v>79</v>
      </c>
      <c r="D18" s="243" t="s">
        <v>61</v>
      </c>
      <c r="E18" s="243" t="s">
        <v>65</v>
      </c>
      <c r="F18" s="260" t="s">
        <v>1110</v>
      </c>
      <c r="G18" s="261"/>
      <c r="H18" s="247">
        <v>59181980</v>
      </c>
      <c r="I18" s="247">
        <v>0</v>
      </c>
      <c r="J18" s="247">
        <v>0</v>
      </c>
    </row>
    <row r="19" spans="1:10" ht="57" customHeight="1" x14ac:dyDescent="0.2">
      <c r="A19" s="302" t="s">
        <v>1414</v>
      </c>
      <c r="B19" s="303"/>
      <c r="C19" s="243" t="s">
        <v>79</v>
      </c>
      <c r="D19" s="243" t="s">
        <v>61</v>
      </c>
      <c r="E19" s="243" t="s">
        <v>65</v>
      </c>
      <c r="F19" s="260" t="s">
        <v>1415</v>
      </c>
      <c r="G19" s="261"/>
      <c r="H19" s="247">
        <v>59181980</v>
      </c>
      <c r="I19" s="247">
        <v>0</v>
      </c>
      <c r="J19" s="247">
        <v>0</v>
      </c>
    </row>
    <row r="20" spans="1:10" ht="23.25" customHeight="1" x14ac:dyDescent="0.2">
      <c r="A20" s="302" t="s">
        <v>85</v>
      </c>
      <c r="B20" s="303"/>
      <c r="C20" s="243" t="s">
        <v>79</v>
      </c>
      <c r="D20" s="243" t="s">
        <v>61</v>
      </c>
      <c r="E20" s="243" t="s">
        <v>65</v>
      </c>
      <c r="F20" s="260" t="s">
        <v>1415</v>
      </c>
      <c r="G20" s="260" t="s">
        <v>84</v>
      </c>
      <c r="H20" s="247">
        <v>59181980</v>
      </c>
      <c r="I20" s="247">
        <v>0</v>
      </c>
      <c r="J20" s="247">
        <v>0</v>
      </c>
    </row>
    <row r="21" spans="1:10" ht="15" customHeight="1" x14ac:dyDescent="0.2">
      <c r="A21" s="302" t="s">
        <v>228</v>
      </c>
      <c r="B21" s="303"/>
      <c r="C21" s="243" t="s">
        <v>79</v>
      </c>
      <c r="D21" s="243" t="s">
        <v>61</v>
      </c>
      <c r="E21" s="243" t="s">
        <v>65</v>
      </c>
      <c r="F21" s="260" t="s">
        <v>1415</v>
      </c>
      <c r="G21" s="260" t="s">
        <v>229</v>
      </c>
      <c r="H21" s="247">
        <v>59181980</v>
      </c>
      <c r="I21" s="247">
        <v>0</v>
      </c>
      <c r="J21" s="247">
        <v>0</v>
      </c>
    </row>
    <row r="22" spans="1:10" ht="34.5" customHeight="1" x14ac:dyDescent="0.2">
      <c r="A22" s="302" t="s">
        <v>783</v>
      </c>
      <c r="B22" s="303"/>
      <c r="C22" s="243" t="s">
        <v>79</v>
      </c>
      <c r="D22" s="243" t="s">
        <v>61</v>
      </c>
      <c r="E22" s="243" t="s">
        <v>65</v>
      </c>
      <c r="F22" s="260" t="s">
        <v>461</v>
      </c>
      <c r="G22" s="260"/>
      <c r="H22" s="247">
        <v>36941500</v>
      </c>
      <c r="I22" s="247">
        <v>36941500</v>
      </c>
      <c r="J22" s="247">
        <v>36941500</v>
      </c>
    </row>
    <row r="23" spans="1:10" ht="34.5" customHeight="1" x14ac:dyDescent="0.2">
      <c r="A23" s="302" t="s">
        <v>784</v>
      </c>
      <c r="B23" s="303"/>
      <c r="C23" s="243" t="s">
        <v>79</v>
      </c>
      <c r="D23" s="243" t="s">
        <v>61</v>
      </c>
      <c r="E23" s="243" t="s">
        <v>65</v>
      </c>
      <c r="F23" s="260" t="s">
        <v>462</v>
      </c>
      <c r="G23" s="261"/>
      <c r="H23" s="247">
        <v>36941500</v>
      </c>
      <c r="I23" s="247">
        <v>36941500</v>
      </c>
      <c r="J23" s="247">
        <v>36941500</v>
      </c>
    </row>
    <row r="24" spans="1:10" ht="15" customHeight="1" x14ac:dyDescent="0.2">
      <c r="A24" s="302" t="s">
        <v>840</v>
      </c>
      <c r="B24" s="303"/>
      <c r="C24" s="243" t="s">
        <v>79</v>
      </c>
      <c r="D24" s="243" t="s">
        <v>61</v>
      </c>
      <c r="E24" s="243" t="s">
        <v>65</v>
      </c>
      <c r="F24" s="260" t="s">
        <v>841</v>
      </c>
      <c r="G24" s="261"/>
      <c r="H24" s="247">
        <v>36941500</v>
      </c>
      <c r="I24" s="247">
        <v>36941500</v>
      </c>
      <c r="J24" s="247">
        <v>36941500</v>
      </c>
    </row>
    <row r="25" spans="1:10" ht="23.25" customHeight="1" x14ac:dyDescent="0.2">
      <c r="A25" s="302" t="s">
        <v>85</v>
      </c>
      <c r="B25" s="303"/>
      <c r="C25" s="243" t="s">
        <v>79</v>
      </c>
      <c r="D25" s="243" t="s">
        <v>61</v>
      </c>
      <c r="E25" s="243" t="s">
        <v>65</v>
      </c>
      <c r="F25" s="260" t="s">
        <v>841</v>
      </c>
      <c r="G25" s="260" t="s">
        <v>84</v>
      </c>
      <c r="H25" s="247">
        <v>36941500</v>
      </c>
      <c r="I25" s="247">
        <v>36941500</v>
      </c>
      <c r="J25" s="247">
        <v>36941500</v>
      </c>
    </row>
    <row r="26" spans="1:10" ht="15" customHeight="1" x14ac:dyDescent="0.2">
      <c r="A26" s="302" t="s">
        <v>228</v>
      </c>
      <c r="B26" s="303"/>
      <c r="C26" s="243" t="s">
        <v>79</v>
      </c>
      <c r="D26" s="243" t="s">
        <v>61</v>
      </c>
      <c r="E26" s="243" t="s">
        <v>65</v>
      </c>
      <c r="F26" s="260" t="s">
        <v>841</v>
      </c>
      <c r="G26" s="260" t="s">
        <v>229</v>
      </c>
      <c r="H26" s="247">
        <v>36941500</v>
      </c>
      <c r="I26" s="247">
        <v>36941500</v>
      </c>
      <c r="J26" s="247">
        <v>36941500</v>
      </c>
    </row>
    <row r="27" spans="1:10" ht="15" customHeight="1" x14ac:dyDescent="0.2">
      <c r="A27" s="278" t="s">
        <v>769</v>
      </c>
      <c r="B27" s="279"/>
      <c r="C27" s="243" t="s">
        <v>79</v>
      </c>
      <c r="D27" s="243" t="s">
        <v>63</v>
      </c>
      <c r="E27" s="243"/>
      <c r="F27" s="244"/>
      <c r="G27" s="244"/>
      <c r="H27" s="247">
        <v>526190456.54000002</v>
      </c>
      <c r="I27" s="247">
        <v>367272160</v>
      </c>
      <c r="J27" s="247">
        <v>367272160</v>
      </c>
    </row>
    <row r="28" spans="1:10" ht="15" customHeight="1" x14ac:dyDescent="0.2">
      <c r="A28" s="278" t="s">
        <v>274</v>
      </c>
      <c r="B28" s="279"/>
      <c r="C28" s="243" t="s">
        <v>79</v>
      </c>
      <c r="D28" s="243" t="s">
        <v>63</v>
      </c>
      <c r="E28" s="243" t="s">
        <v>65</v>
      </c>
      <c r="F28" s="244"/>
      <c r="G28" s="244"/>
      <c r="H28" s="247">
        <v>442005716.54000002</v>
      </c>
      <c r="I28" s="247">
        <v>293089480</v>
      </c>
      <c r="J28" s="247">
        <v>293089480</v>
      </c>
    </row>
    <row r="29" spans="1:10" ht="15" customHeight="1" x14ac:dyDescent="0.2">
      <c r="A29" s="278" t="s">
        <v>776</v>
      </c>
      <c r="B29" s="279"/>
      <c r="C29" s="243" t="s">
        <v>79</v>
      </c>
      <c r="D29" s="243" t="s">
        <v>63</v>
      </c>
      <c r="E29" s="243" t="s">
        <v>65</v>
      </c>
      <c r="F29" s="243" t="s">
        <v>299</v>
      </c>
      <c r="G29" s="243"/>
      <c r="H29" s="247">
        <v>442005716.54000002</v>
      </c>
      <c r="I29" s="247">
        <v>293089480</v>
      </c>
      <c r="J29" s="247">
        <v>293089480</v>
      </c>
    </row>
    <row r="30" spans="1:10" ht="15" customHeight="1" x14ac:dyDescent="0.2">
      <c r="A30" s="302" t="s">
        <v>858</v>
      </c>
      <c r="B30" s="303"/>
      <c r="C30" s="243" t="s">
        <v>79</v>
      </c>
      <c r="D30" s="243" t="s">
        <v>63</v>
      </c>
      <c r="E30" s="243" t="s">
        <v>65</v>
      </c>
      <c r="F30" s="260" t="s">
        <v>672</v>
      </c>
      <c r="G30" s="260"/>
      <c r="H30" s="247">
        <v>442005716.54000002</v>
      </c>
      <c r="I30" s="247">
        <v>293089480</v>
      </c>
      <c r="J30" s="247">
        <v>293089480</v>
      </c>
    </row>
    <row r="31" spans="1:10" ht="23.25" customHeight="1" x14ac:dyDescent="0.2">
      <c r="A31" s="302" t="s">
        <v>758</v>
      </c>
      <c r="B31" s="303"/>
      <c r="C31" s="243" t="s">
        <v>79</v>
      </c>
      <c r="D31" s="243" t="s">
        <v>63</v>
      </c>
      <c r="E31" s="243" t="s">
        <v>65</v>
      </c>
      <c r="F31" s="260" t="s">
        <v>673</v>
      </c>
      <c r="G31" s="261"/>
      <c r="H31" s="247">
        <v>415116191</v>
      </c>
      <c r="I31" s="247">
        <v>293089480</v>
      </c>
      <c r="J31" s="247">
        <v>293089480</v>
      </c>
    </row>
    <row r="32" spans="1:10" ht="34.5" customHeight="1" x14ac:dyDescent="0.2">
      <c r="A32" s="302" t="s">
        <v>859</v>
      </c>
      <c r="B32" s="303"/>
      <c r="C32" s="243" t="s">
        <v>79</v>
      </c>
      <c r="D32" s="243" t="s">
        <v>63</v>
      </c>
      <c r="E32" s="243" t="s">
        <v>65</v>
      </c>
      <c r="F32" s="260" t="s">
        <v>674</v>
      </c>
      <c r="G32" s="261"/>
      <c r="H32" s="247">
        <v>415116191</v>
      </c>
      <c r="I32" s="247">
        <v>293089480</v>
      </c>
      <c r="J32" s="247">
        <v>293089480</v>
      </c>
    </row>
    <row r="33" spans="1:10" ht="23.25" customHeight="1" x14ac:dyDescent="0.2">
      <c r="A33" s="302" t="s">
        <v>160</v>
      </c>
      <c r="B33" s="303"/>
      <c r="C33" s="243" t="s">
        <v>79</v>
      </c>
      <c r="D33" s="243" t="s">
        <v>63</v>
      </c>
      <c r="E33" s="243" t="s">
        <v>65</v>
      </c>
      <c r="F33" s="260" t="s">
        <v>674</v>
      </c>
      <c r="G33" s="260" t="s">
        <v>250</v>
      </c>
      <c r="H33" s="247">
        <v>111383511</v>
      </c>
      <c r="I33" s="247">
        <v>0</v>
      </c>
      <c r="J33" s="247">
        <v>0</v>
      </c>
    </row>
    <row r="34" spans="1:10" ht="79.5" customHeight="1" x14ac:dyDescent="0.2">
      <c r="A34" s="302" t="s">
        <v>1026</v>
      </c>
      <c r="B34" s="303"/>
      <c r="C34" s="243" t="s">
        <v>79</v>
      </c>
      <c r="D34" s="243" t="s">
        <v>63</v>
      </c>
      <c r="E34" s="243" t="s">
        <v>65</v>
      </c>
      <c r="F34" s="260" t="s">
        <v>674</v>
      </c>
      <c r="G34" s="260" t="s">
        <v>1027</v>
      </c>
      <c r="H34" s="247">
        <v>111383511</v>
      </c>
      <c r="I34" s="247">
        <v>0</v>
      </c>
      <c r="J34" s="247">
        <v>0</v>
      </c>
    </row>
    <row r="35" spans="1:10" ht="23.25" customHeight="1" x14ac:dyDescent="0.2">
      <c r="A35" s="302" t="s">
        <v>85</v>
      </c>
      <c r="B35" s="303"/>
      <c r="C35" s="243" t="s">
        <v>79</v>
      </c>
      <c r="D35" s="243" t="s">
        <v>63</v>
      </c>
      <c r="E35" s="243" t="s">
        <v>65</v>
      </c>
      <c r="F35" s="260" t="s">
        <v>674</v>
      </c>
      <c r="G35" s="260" t="s">
        <v>84</v>
      </c>
      <c r="H35" s="247">
        <v>303732680</v>
      </c>
      <c r="I35" s="247">
        <v>293089480</v>
      </c>
      <c r="J35" s="247">
        <v>293089480</v>
      </c>
    </row>
    <row r="36" spans="1:10" ht="15" customHeight="1" x14ac:dyDescent="0.2">
      <c r="A36" s="302" t="s">
        <v>49</v>
      </c>
      <c r="B36" s="303"/>
      <c r="C36" s="243" t="s">
        <v>79</v>
      </c>
      <c r="D36" s="243" t="s">
        <v>63</v>
      </c>
      <c r="E36" s="243" t="s">
        <v>65</v>
      </c>
      <c r="F36" s="260" t="s">
        <v>674</v>
      </c>
      <c r="G36" s="260" t="s">
        <v>116</v>
      </c>
      <c r="H36" s="247">
        <v>303732680</v>
      </c>
      <c r="I36" s="247">
        <v>293089480</v>
      </c>
      <c r="J36" s="247">
        <v>293089480</v>
      </c>
    </row>
    <row r="37" spans="1:10" ht="34.5" customHeight="1" x14ac:dyDescent="0.2">
      <c r="A37" s="302" t="s">
        <v>1186</v>
      </c>
      <c r="B37" s="303"/>
      <c r="C37" s="243" t="s">
        <v>79</v>
      </c>
      <c r="D37" s="243" t="s">
        <v>63</v>
      </c>
      <c r="E37" s="243" t="s">
        <v>65</v>
      </c>
      <c r="F37" s="260" t="s">
        <v>1187</v>
      </c>
      <c r="G37" s="261"/>
      <c r="H37" s="247">
        <v>26889525.539999999</v>
      </c>
      <c r="I37" s="247">
        <v>0</v>
      </c>
      <c r="J37" s="247">
        <v>0</v>
      </c>
    </row>
    <row r="38" spans="1:10" ht="34.5" customHeight="1" x14ac:dyDescent="0.2">
      <c r="A38" s="302" t="s">
        <v>1374</v>
      </c>
      <c r="B38" s="303"/>
      <c r="C38" s="243" t="s">
        <v>79</v>
      </c>
      <c r="D38" s="243" t="s">
        <v>63</v>
      </c>
      <c r="E38" s="243" t="s">
        <v>65</v>
      </c>
      <c r="F38" s="260" t="s">
        <v>1388</v>
      </c>
      <c r="G38" s="261"/>
      <c r="H38" s="247">
        <v>15945000</v>
      </c>
      <c r="I38" s="247">
        <v>0</v>
      </c>
      <c r="J38" s="247">
        <v>0</v>
      </c>
    </row>
    <row r="39" spans="1:10" ht="23.25" customHeight="1" x14ac:dyDescent="0.2">
      <c r="A39" s="302" t="s">
        <v>85</v>
      </c>
      <c r="B39" s="303"/>
      <c r="C39" s="243" t="s">
        <v>79</v>
      </c>
      <c r="D39" s="243" t="s">
        <v>63</v>
      </c>
      <c r="E39" s="243" t="s">
        <v>65</v>
      </c>
      <c r="F39" s="260" t="s">
        <v>1388</v>
      </c>
      <c r="G39" s="260" t="s">
        <v>84</v>
      </c>
      <c r="H39" s="247">
        <v>15945000</v>
      </c>
      <c r="I39" s="247">
        <v>0</v>
      </c>
      <c r="J39" s="247">
        <v>0</v>
      </c>
    </row>
    <row r="40" spans="1:10" ht="15" customHeight="1" x14ac:dyDescent="0.2">
      <c r="A40" s="302" t="s">
        <v>49</v>
      </c>
      <c r="B40" s="303"/>
      <c r="C40" s="243" t="s">
        <v>79</v>
      </c>
      <c r="D40" s="243" t="s">
        <v>63</v>
      </c>
      <c r="E40" s="243" t="s">
        <v>65</v>
      </c>
      <c r="F40" s="260" t="s">
        <v>1388</v>
      </c>
      <c r="G40" s="260" t="s">
        <v>116</v>
      </c>
      <c r="H40" s="247">
        <v>15945000</v>
      </c>
      <c r="I40" s="247">
        <v>0</v>
      </c>
      <c r="J40" s="247">
        <v>0</v>
      </c>
    </row>
    <row r="41" spans="1:10" ht="68.25" customHeight="1" x14ac:dyDescent="0.2">
      <c r="A41" s="302" t="s">
        <v>1336</v>
      </c>
      <c r="B41" s="303"/>
      <c r="C41" s="243" t="s">
        <v>79</v>
      </c>
      <c r="D41" s="243" t="s">
        <v>63</v>
      </c>
      <c r="E41" s="243" t="s">
        <v>65</v>
      </c>
      <c r="F41" s="260" t="s">
        <v>1337</v>
      </c>
      <c r="G41" s="261"/>
      <c r="H41" s="247">
        <v>85845.54</v>
      </c>
      <c r="I41" s="247">
        <v>0</v>
      </c>
      <c r="J41" s="247">
        <v>0</v>
      </c>
    </row>
    <row r="42" spans="1:10" ht="23.25" customHeight="1" x14ac:dyDescent="0.2">
      <c r="A42" s="302" t="s">
        <v>85</v>
      </c>
      <c r="B42" s="303"/>
      <c r="C42" s="243" t="s">
        <v>79</v>
      </c>
      <c r="D42" s="243" t="s">
        <v>63</v>
      </c>
      <c r="E42" s="243" t="s">
        <v>65</v>
      </c>
      <c r="F42" s="260" t="s">
        <v>1337</v>
      </c>
      <c r="G42" s="260" t="s">
        <v>84</v>
      </c>
      <c r="H42" s="247">
        <v>85845.54</v>
      </c>
      <c r="I42" s="247">
        <v>0</v>
      </c>
      <c r="J42" s="247">
        <v>0</v>
      </c>
    </row>
    <row r="43" spans="1:10" ht="15" customHeight="1" x14ac:dyDescent="0.2">
      <c r="A43" s="302" t="s">
        <v>49</v>
      </c>
      <c r="B43" s="303"/>
      <c r="C43" s="243" t="s">
        <v>79</v>
      </c>
      <c r="D43" s="243" t="s">
        <v>63</v>
      </c>
      <c r="E43" s="243" t="s">
        <v>65</v>
      </c>
      <c r="F43" s="260" t="s">
        <v>1337</v>
      </c>
      <c r="G43" s="260" t="s">
        <v>116</v>
      </c>
      <c r="H43" s="247">
        <v>85845.54</v>
      </c>
      <c r="I43" s="247">
        <v>0</v>
      </c>
      <c r="J43" s="247">
        <v>0</v>
      </c>
    </row>
    <row r="44" spans="1:10" ht="34.5" customHeight="1" x14ac:dyDescent="0.2">
      <c r="A44" s="302" t="s">
        <v>1188</v>
      </c>
      <c r="B44" s="303"/>
      <c r="C44" s="243" t="s">
        <v>79</v>
      </c>
      <c r="D44" s="243" t="s">
        <v>63</v>
      </c>
      <c r="E44" s="243" t="s">
        <v>65</v>
      </c>
      <c r="F44" s="260" t="s">
        <v>1189</v>
      </c>
      <c r="G44" s="261"/>
      <c r="H44" s="247">
        <v>10858680</v>
      </c>
      <c r="I44" s="247">
        <v>0</v>
      </c>
      <c r="J44" s="247">
        <v>0</v>
      </c>
    </row>
    <row r="45" spans="1:10" ht="23.25" customHeight="1" x14ac:dyDescent="0.2">
      <c r="A45" s="302" t="s">
        <v>85</v>
      </c>
      <c r="B45" s="303"/>
      <c r="C45" s="243" t="s">
        <v>79</v>
      </c>
      <c r="D45" s="243" t="s">
        <v>63</v>
      </c>
      <c r="E45" s="243" t="s">
        <v>65</v>
      </c>
      <c r="F45" s="260" t="s">
        <v>1189</v>
      </c>
      <c r="G45" s="260" t="s">
        <v>84</v>
      </c>
      <c r="H45" s="247">
        <v>10858680</v>
      </c>
      <c r="I45" s="247">
        <v>0</v>
      </c>
      <c r="J45" s="247">
        <v>0</v>
      </c>
    </row>
    <row r="46" spans="1:10" ht="15" customHeight="1" x14ac:dyDescent="0.2">
      <c r="A46" s="302" t="s">
        <v>49</v>
      </c>
      <c r="B46" s="303"/>
      <c r="C46" s="243" t="s">
        <v>79</v>
      </c>
      <c r="D46" s="243" t="s">
        <v>63</v>
      </c>
      <c r="E46" s="243" t="s">
        <v>65</v>
      </c>
      <c r="F46" s="260" t="s">
        <v>1189</v>
      </c>
      <c r="G46" s="260" t="s">
        <v>116</v>
      </c>
      <c r="H46" s="247">
        <v>10858680</v>
      </c>
      <c r="I46" s="247">
        <v>0</v>
      </c>
      <c r="J46" s="247">
        <v>0</v>
      </c>
    </row>
    <row r="47" spans="1:10" ht="15" customHeight="1" x14ac:dyDescent="0.2">
      <c r="A47" s="278" t="s">
        <v>482</v>
      </c>
      <c r="B47" s="279"/>
      <c r="C47" s="243" t="s">
        <v>79</v>
      </c>
      <c r="D47" s="243" t="s">
        <v>63</v>
      </c>
      <c r="E47" s="243" t="s">
        <v>63</v>
      </c>
      <c r="F47" s="244"/>
      <c r="G47" s="244"/>
      <c r="H47" s="247">
        <v>84184740</v>
      </c>
      <c r="I47" s="247">
        <v>74182680</v>
      </c>
      <c r="J47" s="247">
        <v>74182680</v>
      </c>
    </row>
    <row r="48" spans="1:10" ht="34.5" customHeight="1" x14ac:dyDescent="0.2">
      <c r="A48" s="278" t="s">
        <v>364</v>
      </c>
      <c r="B48" s="279"/>
      <c r="C48" s="243" t="s">
        <v>79</v>
      </c>
      <c r="D48" s="243" t="s">
        <v>63</v>
      </c>
      <c r="E48" s="243" t="s">
        <v>63</v>
      </c>
      <c r="F48" s="243" t="s">
        <v>365</v>
      </c>
      <c r="G48" s="243"/>
      <c r="H48" s="247">
        <v>84184740</v>
      </c>
      <c r="I48" s="247">
        <v>74182680</v>
      </c>
      <c r="J48" s="247">
        <v>74182680</v>
      </c>
    </row>
    <row r="49" spans="1:10" ht="15" customHeight="1" x14ac:dyDescent="0.2">
      <c r="A49" s="302" t="s">
        <v>374</v>
      </c>
      <c r="B49" s="303"/>
      <c r="C49" s="243" t="s">
        <v>79</v>
      </c>
      <c r="D49" s="243" t="s">
        <v>63</v>
      </c>
      <c r="E49" s="243" t="s">
        <v>63</v>
      </c>
      <c r="F49" s="260" t="s">
        <v>375</v>
      </c>
      <c r="G49" s="260"/>
      <c r="H49" s="247">
        <v>6900000</v>
      </c>
      <c r="I49" s="247">
        <v>2500000</v>
      </c>
      <c r="J49" s="247">
        <v>2500000</v>
      </c>
    </row>
    <row r="50" spans="1:10" ht="23.25" customHeight="1" x14ac:dyDescent="0.2">
      <c r="A50" s="302" t="s">
        <v>865</v>
      </c>
      <c r="B50" s="303"/>
      <c r="C50" s="243" t="s">
        <v>79</v>
      </c>
      <c r="D50" s="243" t="s">
        <v>63</v>
      </c>
      <c r="E50" s="243" t="s">
        <v>63</v>
      </c>
      <c r="F50" s="260" t="s">
        <v>376</v>
      </c>
      <c r="G50" s="261"/>
      <c r="H50" s="247">
        <v>2400000</v>
      </c>
      <c r="I50" s="247">
        <v>2500000</v>
      </c>
      <c r="J50" s="247">
        <v>2500000</v>
      </c>
    </row>
    <row r="51" spans="1:10" ht="23.25" customHeight="1" x14ac:dyDescent="0.2">
      <c r="A51" s="302" t="s">
        <v>1190</v>
      </c>
      <c r="B51" s="303"/>
      <c r="C51" s="243" t="s">
        <v>79</v>
      </c>
      <c r="D51" s="243" t="s">
        <v>63</v>
      </c>
      <c r="E51" s="243" t="s">
        <v>63</v>
      </c>
      <c r="F51" s="260" t="s">
        <v>377</v>
      </c>
      <c r="G51" s="261"/>
      <c r="H51" s="247">
        <v>2400000</v>
      </c>
      <c r="I51" s="247">
        <v>2500000</v>
      </c>
      <c r="J51" s="247">
        <v>2500000</v>
      </c>
    </row>
    <row r="52" spans="1:10" ht="23.25" customHeight="1" x14ac:dyDescent="0.2">
      <c r="A52" s="302" t="s">
        <v>85</v>
      </c>
      <c r="B52" s="303"/>
      <c r="C52" s="243" t="s">
        <v>79</v>
      </c>
      <c r="D52" s="243" t="s">
        <v>63</v>
      </c>
      <c r="E52" s="243" t="s">
        <v>63</v>
      </c>
      <c r="F52" s="260" t="s">
        <v>377</v>
      </c>
      <c r="G52" s="260" t="s">
        <v>84</v>
      </c>
      <c r="H52" s="247">
        <v>2400000</v>
      </c>
      <c r="I52" s="247">
        <v>2500000</v>
      </c>
      <c r="J52" s="247">
        <v>2500000</v>
      </c>
    </row>
    <row r="53" spans="1:10" ht="15" customHeight="1" x14ac:dyDescent="0.2">
      <c r="A53" s="302" t="s">
        <v>49</v>
      </c>
      <c r="B53" s="303"/>
      <c r="C53" s="243" t="s">
        <v>79</v>
      </c>
      <c r="D53" s="243" t="s">
        <v>63</v>
      </c>
      <c r="E53" s="243" t="s">
        <v>63</v>
      </c>
      <c r="F53" s="260" t="s">
        <v>377</v>
      </c>
      <c r="G53" s="260" t="s">
        <v>116</v>
      </c>
      <c r="H53" s="247">
        <v>2400000</v>
      </c>
      <c r="I53" s="247">
        <v>2500000</v>
      </c>
      <c r="J53" s="247">
        <v>2500000</v>
      </c>
    </row>
    <row r="54" spans="1:10" ht="68.25" customHeight="1" x14ac:dyDescent="0.2">
      <c r="A54" s="302" t="s">
        <v>1006</v>
      </c>
      <c r="B54" s="303"/>
      <c r="C54" s="243" t="s">
        <v>79</v>
      </c>
      <c r="D54" s="243" t="s">
        <v>63</v>
      </c>
      <c r="E54" s="243" t="s">
        <v>63</v>
      </c>
      <c r="F54" s="260" t="s">
        <v>1007</v>
      </c>
      <c r="G54" s="261"/>
      <c r="H54" s="247">
        <v>4500000</v>
      </c>
      <c r="I54" s="247">
        <v>0</v>
      </c>
      <c r="J54" s="247">
        <v>0</v>
      </c>
    </row>
    <row r="55" spans="1:10" ht="34.5" customHeight="1" x14ac:dyDescent="0.2">
      <c r="A55" s="302" t="s">
        <v>1191</v>
      </c>
      <c r="B55" s="303"/>
      <c r="C55" s="243" t="s">
        <v>79</v>
      </c>
      <c r="D55" s="243" t="s">
        <v>63</v>
      </c>
      <c r="E55" s="243" t="s">
        <v>63</v>
      </c>
      <c r="F55" s="260" t="s">
        <v>1008</v>
      </c>
      <c r="G55" s="261"/>
      <c r="H55" s="247">
        <v>4500000</v>
      </c>
      <c r="I55" s="247">
        <v>0</v>
      </c>
      <c r="J55" s="247">
        <v>0</v>
      </c>
    </row>
    <row r="56" spans="1:10" ht="15" customHeight="1" x14ac:dyDescent="0.2">
      <c r="A56" s="302" t="s">
        <v>200</v>
      </c>
      <c r="B56" s="303"/>
      <c r="C56" s="243" t="s">
        <v>79</v>
      </c>
      <c r="D56" s="243" t="s">
        <v>63</v>
      </c>
      <c r="E56" s="243" t="s">
        <v>63</v>
      </c>
      <c r="F56" s="260" t="s">
        <v>1008</v>
      </c>
      <c r="G56" s="260" t="s">
        <v>201</v>
      </c>
      <c r="H56" s="247">
        <v>4500000</v>
      </c>
      <c r="I56" s="247">
        <v>0</v>
      </c>
      <c r="J56" s="247">
        <v>0</v>
      </c>
    </row>
    <row r="57" spans="1:10" ht="34.5" customHeight="1" x14ac:dyDescent="0.2">
      <c r="A57" s="302" t="s">
        <v>271</v>
      </c>
      <c r="B57" s="303"/>
      <c r="C57" s="243" t="s">
        <v>79</v>
      </c>
      <c r="D57" s="243" t="s">
        <v>63</v>
      </c>
      <c r="E57" s="243" t="s">
        <v>63</v>
      </c>
      <c r="F57" s="260" t="s">
        <v>1008</v>
      </c>
      <c r="G57" s="260" t="s">
        <v>106</v>
      </c>
      <c r="H57" s="247">
        <v>4500000</v>
      </c>
      <c r="I57" s="247">
        <v>0</v>
      </c>
      <c r="J57" s="247">
        <v>0</v>
      </c>
    </row>
    <row r="58" spans="1:10" ht="23.25" customHeight="1" x14ac:dyDescent="0.2">
      <c r="A58" s="302" t="s">
        <v>1274</v>
      </c>
      <c r="B58" s="303"/>
      <c r="C58" s="243" t="s">
        <v>79</v>
      </c>
      <c r="D58" s="243" t="s">
        <v>63</v>
      </c>
      <c r="E58" s="243" t="s">
        <v>63</v>
      </c>
      <c r="F58" s="260" t="s">
        <v>1275</v>
      </c>
      <c r="G58" s="260"/>
      <c r="H58" s="247">
        <v>100000</v>
      </c>
      <c r="I58" s="247">
        <v>0</v>
      </c>
      <c r="J58" s="247">
        <v>0</v>
      </c>
    </row>
    <row r="59" spans="1:10" ht="34.5" customHeight="1" x14ac:dyDescent="0.2">
      <c r="A59" s="302" t="s">
        <v>1276</v>
      </c>
      <c r="B59" s="303"/>
      <c r="C59" s="243" t="s">
        <v>79</v>
      </c>
      <c r="D59" s="243" t="s">
        <v>63</v>
      </c>
      <c r="E59" s="243" t="s">
        <v>63</v>
      </c>
      <c r="F59" s="260" t="s">
        <v>1277</v>
      </c>
      <c r="G59" s="261"/>
      <c r="H59" s="247">
        <v>100000</v>
      </c>
      <c r="I59" s="247">
        <v>0</v>
      </c>
      <c r="J59" s="247">
        <v>0</v>
      </c>
    </row>
    <row r="60" spans="1:10" ht="23.25" customHeight="1" x14ac:dyDescent="0.2">
      <c r="A60" s="302" t="s">
        <v>1376</v>
      </c>
      <c r="B60" s="303"/>
      <c r="C60" s="243" t="s">
        <v>79</v>
      </c>
      <c r="D60" s="243" t="s">
        <v>63</v>
      </c>
      <c r="E60" s="243" t="s">
        <v>63</v>
      </c>
      <c r="F60" s="260" t="s">
        <v>1278</v>
      </c>
      <c r="G60" s="261"/>
      <c r="H60" s="247">
        <v>100000</v>
      </c>
      <c r="I60" s="247">
        <v>0</v>
      </c>
      <c r="J60" s="247">
        <v>0</v>
      </c>
    </row>
    <row r="61" spans="1:10" ht="23.25" customHeight="1" x14ac:dyDescent="0.2">
      <c r="A61" s="302" t="s">
        <v>85</v>
      </c>
      <c r="B61" s="303"/>
      <c r="C61" s="243" t="s">
        <v>79</v>
      </c>
      <c r="D61" s="243" t="s">
        <v>63</v>
      </c>
      <c r="E61" s="243" t="s">
        <v>63</v>
      </c>
      <c r="F61" s="260" t="s">
        <v>1278</v>
      </c>
      <c r="G61" s="260" t="s">
        <v>84</v>
      </c>
      <c r="H61" s="247">
        <v>100000</v>
      </c>
      <c r="I61" s="247">
        <v>0</v>
      </c>
      <c r="J61" s="247">
        <v>0</v>
      </c>
    </row>
    <row r="62" spans="1:10" ht="15" customHeight="1" x14ac:dyDescent="0.2">
      <c r="A62" s="302" t="s">
        <v>49</v>
      </c>
      <c r="B62" s="303"/>
      <c r="C62" s="243" t="s">
        <v>79</v>
      </c>
      <c r="D62" s="243" t="s">
        <v>63</v>
      </c>
      <c r="E62" s="243" t="s">
        <v>63</v>
      </c>
      <c r="F62" s="260" t="s">
        <v>1278</v>
      </c>
      <c r="G62" s="260" t="s">
        <v>116</v>
      </c>
      <c r="H62" s="247">
        <v>100000</v>
      </c>
      <c r="I62" s="247">
        <v>0</v>
      </c>
      <c r="J62" s="247">
        <v>0</v>
      </c>
    </row>
    <row r="63" spans="1:10" ht="15" customHeight="1" x14ac:dyDescent="0.2">
      <c r="A63" s="302" t="s">
        <v>260</v>
      </c>
      <c r="B63" s="303"/>
      <c r="C63" s="243" t="s">
        <v>79</v>
      </c>
      <c r="D63" s="243" t="s">
        <v>63</v>
      </c>
      <c r="E63" s="243" t="s">
        <v>63</v>
      </c>
      <c r="F63" s="260" t="s">
        <v>795</v>
      </c>
      <c r="G63" s="260"/>
      <c r="H63" s="247">
        <v>77184740</v>
      </c>
      <c r="I63" s="247">
        <v>71682680</v>
      </c>
      <c r="J63" s="247">
        <v>71682680</v>
      </c>
    </row>
    <row r="64" spans="1:10" ht="23.25" customHeight="1" x14ac:dyDescent="0.2">
      <c r="A64" s="302" t="s">
        <v>156</v>
      </c>
      <c r="B64" s="303"/>
      <c r="C64" s="243" t="s">
        <v>79</v>
      </c>
      <c r="D64" s="243" t="s">
        <v>63</v>
      </c>
      <c r="E64" s="243" t="s">
        <v>63</v>
      </c>
      <c r="F64" s="260" t="s">
        <v>866</v>
      </c>
      <c r="G64" s="261"/>
      <c r="H64" s="247">
        <v>77184740</v>
      </c>
      <c r="I64" s="247">
        <v>71682680</v>
      </c>
      <c r="J64" s="247">
        <v>71682680</v>
      </c>
    </row>
    <row r="65" spans="1:10" ht="34.5" customHeight="1" x14ac:dyDescent="0.2">
      <c r="A65" s="302" t="s">
        <v>1279</v>
      </c>
      <c r="B65" s="303"/>
      <c r="C65" s="243" t="s">
        <v>79</v>
      </c>
      <c r="D65" s="243" t="s">
        <v>63</v>
      </c>
      <c r="E65" s="243" t="s">
        <v>63</v>
      </c>
      <c r="F65" s="260" t="s">
        <v>1280</v>
      </c>
      <c r="G65" s="261"/>
      <c r="H65" s="247">
        <v>613620</v>
      </c>
      <c r="I65" s="247">
        <v>0</v>
      </c>
      <c r="J65" s="247">
        <v>0</v>
      </c>
    </row>
    <row r="66" spans="1:10" ht="23.25" customHeight="1" x14ac:dyDescent="0.2">
      <c r="A66" s="302" t="s">
        <v>85</v>
      </c>
      <c r="B66" s="303"/>
      <c r="C66" s="243" t="s">
        <v>79</v>
      </c>
      <c r="D66" s="243" t="s">
        <v>63</v>
      </c>
      <c r="E66" s="243" t="s">
        <v>63</v>
      </c>
      <c r="F66" s="260" t="s">
        <v>1280</v>
      </c>
      <c r="G66" s="260" t="s">
        <v>84</v>
      </c>
      <c r="H66" s="247">
        <v>613620</v>
      </c>
      <c r="I66" s="247">
        <v>0</v>
      </c>
      <c r="J66" s="247">
        <v>0</v>
      </c>
    </row>
    <row r="67" spans="1:10" ht="15" customHeight="1" x14ac:dyDescent="0.2">
      <c r="A67" s="302" t="s">
        <v>49</v>
      </c>
      <c r="B67" s="303"/>
      <c r="C67" s="243" t="s">
        <v>79</v>
      </c>
      <c r="D67" s="243" t="s">
        <v>63</v>
      </c>
      <c r="E67" s="243" t="s">
        <v>63</v>
      </c>
      <c r="F67" s="260" t="s">
        <v>1280</v>
      </c>
      <c r="G67" s="260" t="s">
        <v>116</v>
      </c>
      <c r="H67" s="247">
        <v>613620</v>
      </c>
      <c r="I67" s="247">
        <v>0</v>
      </c>
      <c r="J67" s="247">
        <v>0</v>
      </c>
    </row>
    <row r="68" spans="1:10" ht="23.25" customHeight="1" x14ac:dyDescent="0.2">
      <c r="A68" s="302" t="s">
        <v>483</v>
      </c>
      <c r="B68" s="303"/>
      <c r="C68" s="243" t="s">
        <v>79</v>
      </c>
      <c r="D68" s="243" t="s">
        <v>63</v>
      </c>
      <c r="E68" s="243" t="s">
        <v>63</v>
      </c>
      <c r="F68" s="260" t="s">
        <v>867</v>
      </c>
      <c r="G68" s="261"/>
      <c r="H68" s="247">
        <v>76571120</v>
      </c>
      <c r="I68" s="247">
        <v>71682680</v>
      </c>
      <c r="J68" s="247">
        <v>71682680</v>
      </c>
    </row>
    <row r="69" spans="1:10" ht="23.25" customHeight="1" x14ac:dyDescent="0.2">
      <c r="A69" s="302" t="s">
        <v>85</v>
      </c>
      <c r="B69" s="303"/>
      <c r="C69" s="243" t="s">
        <v>79</v>
      </c>
      <c r="D69" s="243" t="s">
        <v>63</v>
      </c>
      <c r="E69" s="243" t="s">
        <v>63</v>
      </c>
      <c r="F69" s="260" t="s">
        <v>867</v>
      </c>
      <c r="G69" s="260" t="s">
        <v>84</v>
      </c>
      <c r="H69" s="247">
        <v>76571120</v>
      </c>
      <c r="I69" s="247">
        <v>71682680</v>
      </c>
      <c r="J69" s="247">
        <v>71682680</v>
      </c>
    </row>
    <row r="70" spans="1:10" ht="15" customHeight="1" x14ac:dyDescent="0.2">
      <c r="A70" s="302" t="s">
        <v>49</v>
      </c>
      <c r="B70" s="303"/>
      <c r="C70" s="243" t="s">
        <v>79</v>
      </c>
      <c r="D70" s="243" t="s">
        <v>63</v>
      </c>
      <c r="E70" s="243" t="s">
        <v>63</v>
      </c>
      <c r="F70" s="260" t="s">
        <v>867</v>
      </c>
      <c r="G70" s="260" t="s">
        <v>116</v>
      </c>
      <c r="H70" s="247">
        <v>76571120</v>
      </c>
      <c r="I70" s="247">
        <v>71682680</v>
      </c>
      <c r="J70" s="247">
        <v>71682680</v>
      </c>
    </row>
    <row r="71" spans="1:10" ht="15" customHeight="1" x14ac:dyDescent="0.2">
      <c r="A71" s="278" t="s">
        <v>770</v>
      </c>
      <c r="B71" s="279"/>
      <c r="C71" s="243" t="s">
        <v>79</v>
      </c>
      <c r="D71" s="243" t="s">
        <v>252</v>
      </c>
      <c r="E71" s="243"/>
      <c r="F71" s="244"/>
      <c r="G71" s="244"/>
      <c r="H71" s="247">
        <v>795749517.70000005</v>
      </c>
      <c r="I71" s="247">
        <v>655690828.39999998</v>
      </c>
      <c r="J71" s="247">
        <v>675676083.60000002</v>
      </c>
    </row>
    <row r="72" spans="1:10" ht="15" customHeight="1" x14ac:dyDescent="0.2">
      <c r="A72" s="278" t="s">
        <v>55</v>
      </c>
      <c r="B72" s="279"/>
      <c r="C72" s="243" t="s">
        <v>79</v>
      </c>
      <c r="D72" s="243" t="s">
        <v>252</v>
      </c>
      <c r="E72" s="243" t="s">
        <v>238</v>
      </c>
      <c r="F72" s="244"/>
      <c r="G72" s="244"/>
      <c r="H72" s="247">
        <v>756431917.70000005</v>
      </c>
      <c r="I72" s="247">
        <v>616873228.39999998</v>
      </c>
      <c r="J72" s="247">
        <v>636858483.60000002</v>
      </c>
    </row>
    <row r="73" spans="1:10" ht="15" customHeight="1" x14ac:dyDescent="0.2">
      <c r="A73" s="278" t="s">
        <v>776</v>
      </c>
      <c r="B73" s="279"/>
      <c r="C73" s="243" t="s">
        <v>79</v>
      </c>
      <c r="D73" s="243" t="s">
        <v>252</v>
      </c>
      <c r="E73" s="243" t="s">
        <v>238</v>
      </c>
      <c r="F73" s="243" t="s">
        <v>299</v>
      </c>
      <c r="G73" s="243"/>
      <c r="H73" s="247">
        <v>753814261.70000005</v>
      </c>
      <c r="I73" s="247">
        <v>616873228.39999998</v>
      </c>
      <c r="J73" s="247">
        <v>636858483.60000002</v>
      </c>
    </row>
    <row r="74" spans="1:10" ht="15" customHeight="1" x14ac:dyDescent="0.2">
      <c r="A74" s="302" t="s">
        <v>874</v>
      </c>
      <c r="B74" s="303"/>
      <c r="C74" s="243" t="s">
        <v>79</v>
      </c>
      <c r="D74" s="243" t="s">
        <v>252</v>
      </c>
      <c r="E74" s="243" t="s">
        <v>238</v>
      </c>
      <c r="F74" s="260" t="s">
        <v>485</v>
      </c>
      <c r="G74" s="260"/>
      <c r="H74" s="247">
        <v>9722300</v>
      </c>
      <c r="I74" s="247">
        <v>8003300</v>
      </c>
      <c r="J74" s="247">
        <v>8003300</v>
      </c>
    </row>
    <row r="75" spans="1:10" ht="23.25" customHeight="1" x14ac:dyDescent="0.2">
      <c r="A75" s="302" t="s">
        <v>486</v>
      </c>
      <c r="B75" s="303"/>
      <c r="C75" s="243" t="s">
        <v>79</v>
      </c>
      <c r="D75" s="243" t="s">
        <v>252</v>
      </c>
      <c r="E75" s="243" t="s">
        <v>238</v>
      </c>
      <c r="F75" s="260" t="s">
        <v>487</v>
      </c>
      <c r="G75" s="261"/>
      <c r="H75" s="247">
        <v>9722300</v>
      </c>
      <c r="I75" s="247">
        <v>8003300</v>
      </c>
      <c r="J75" s="247">
        <v>8003300</v>
      </c>
    </row>
    <row r="76" spans="1:10" ht="23.25" customHeight="1" x14ac:dyDescent="0.2">
      <c r="A76" s="302" t="s">
        <v>488</v>
      </c>
      <c r="B76" s="303"/>
      <c r="C76" s="243" t="s">
        <v>79</v>
      </c>
      <c r="D76" s="243" t="s">
        <v>252</v>
      </c>
      <c r="E76" s="243" t="s">
        <v>238</v>
      </c>
      <c r="F76" s="260" t="s">
        <v>489</v>
      </c>
      <c r="G76" s="261"/>
      <c r="H76" s="247">
        <v>8902000</v>
      </c>
      <c r="I76" s="247">
        <v>8003300</v>
      </c>
      <c r="J76" s="247">
        <v>8003300</v>
      </c>
    </row>
    <row r="77" spans="1:10" ht="23.25" customHeight="1" x14ac:dyDescent="0.2">
      <c r="A77" s="302" t="s">
        <v>85</v>
      </c>
      <c r="B77" s="303"/>
      <c r="C77" s="243" t="s">
        <v>79</v>
      </c>
      <c r="D77" s="243" t="s">
        <v>252</v>
      </c>
      <c r="E77" s="243" t="s">
        <v>238</v>
      </c>
      <c r="F77" s="260" t="s">
        <v>489</v>
      </c>
      <c r="G77" s="260" t="s">
        <v>84</v>
      </c>
      <c r="H77" s="247">
        <v>8902000</v>
      </c>
      <c r="I77" s="247">
        <v>8003300</v>
      </c>
      <c r="J77" s="247">
        <v>8003300</v>
      </c>
    </row>
    <row r="78" spans="1:10" ht="15" customHeight="1" x14ac:dyDescent="0.2">
      <c r="A78" s="302" t="s">
        <v>49</v>
      </c>
      <c r="B78" s="303"/>
      <c r="C78" s="243" t="s">
        <v>79</v>
      </c>
      <c r="D78" s="243" t="s">
        <v>252</v>
      </c>
      <c r="E78" s="243" t="s">
        <v>238</v>
      </c>
      <c r="F78" s="260" t="s">
        <v>489</v>
      </c>
      <c r="G78" s="260" t="s">
        <v>116</v>
      </c>
      <c r="H78" s="247">
        <v>8902000</v>
      </c>
      <c r="I78" s="247">
        <v>8003300</v>
      </c>
      <c r="J78" s="247">
        <v>8003300</v>
      </c>
    </row>
    <row r="79" spans="1:10" ht="34.5" customHeight="1" x14ac:dyDescent="0.2">
      <c r="A79" s="302" t="s">
        <v>1374</v>
      </c>
      <c r="B79" s="303"/>
      <c r="C79" s="243" t="s">
        <v>79</v>
      </c>
      <c r="D79" s="243" t="s">
        <v>252</v>
      </c>
      <c r="E79" s="243" t="s">
        <v>238</v>
      </c>
      <c r="F79" s="260" t="s">
        <v>1389</v>
      </c>
      <c r="G79" s="261"/>
      <c r="H79" s="247">
        <v>820300</v>
      </c>
      <c r="I79" s="247">
        <v>0</v>
      </c>
      <c r="J79" s="247">
        <v>0</v>
      </c>
    </row>
    <row r="80" spans="1:10" ht="23.25" customHeight="1" x14ac:dyDescent="0.2">
      <c r="A80" s="302" t="s">
        <v>85</v>
      </c>
      <c r="B80" s="303"/>
      <c r="C80" s="243" t="s">
        <v>79</v>
      </c>
      <c r="D80" s="243" t="s">
        <v>252</v>
      </c>
      <c r="E80" s="243" t="s">
        <v>238</v>
      </c>
      <c r="F80" s="260" t="s">
        <v>1389</v>
      </c>
      <c r="G80" s="260" t="s">
        <v>84</v>
      </c>
      <c r="H80" s="247">
        <v>820300</v>
      </c>
      <c r="I80" s="247">
        <v>0</v>
      </c>
      <c r="J80" s="247">
        <v>0</v>
      </c>
    </row>
    <row r="81" spans="1:10" ht="15" customHeight="1" x14ac:dyDescent="0.2">
      <c r="A81" s="302" t="s">
        <v>49</v>
      </c>
      <c r="B81" s="303"/>
      <c r="C81" s="243" t="s">
        <v>79</v>
      </c>
      <c r="D81" s="243" t="s">
        <v>252</v>
      </c>
      <c r="E81" s="243" t="s">
        <v>238</v>
      </c>
      <c r="F81" s="260" t="s">
        <v>1389</v>
      </c>
      <c r="G81" s="260" t="s">
        <v>116</v>
      </c>
      <c r="H81" s="247">
        <v>820300</v>
      </c>
      <c r="I81" s="247">
        <v>0</v>
      </c>
      <c r="J81" s="247">
        <v>0</v>
      </c>
    </row>
    <row r="82" spans="1:10" ht="15" customHeight="1" x14ac:dyDescent="0.2">
      <c r="A82" s="302" t="s">
        <v>875</v>
      </c>
      <c r="B82" s="303"/>
      <c r="C82" s="243" t="s">
        <v>79</v>
      </c>
      <c r="D82" s="243" t="s">
        <v>252</v>
      </c>
      <c r="E82" s="243" t="s">
        <v>238</v>
      </c>
      <c r="F82" s="260" t="s">
        <v>490</v>
      </c>
      <c r="G82" s="260"/>
      <c r="H82" s="247">
        <v>101016506.7</v>
      </c>
      <c r="I82" s="247">
        <v>87484328.400000006</v>
      </c>
      <c r="J82" s="247">
        <v>107469583.59999999</v>
      </c>
    </row>
    <row r="83" spans="1:10" ht="34.5" customHeight="1" x14ac:dyDescent="0.2">
      <c r="A83" s="302" t="s">
        <v>491</v>
      </c>
      <c r="B83" s="303"/>
      <c r="C83" s="243" t="s">
        <v>79</v>
      </c>
      <c r="D83" s="243" t="s">
        <v>252</v>
      </c>
      <c r="E83" s="243" t="s">
        <v>238</v>
      </c>
      <c r="F83" s="260" t="s">
        <v>492</v>
      </c>
      <c r="G83" s="261"/>
      <c r="H83" s="247">
        <v>100666506.7</v>
      </c>
      <c r="I83" s="247">
        <v>87484328.400000006</v>
      </c>
      <c r="J83" s="247">
        <v>107469583.59999999</v>
      </c>
    </row>
    <row r="84" spans="1:10" ht="34.5" customHeight="1" x14ac:dyDescent="0.2">
      <c r="A84" s="302" t="s">
        <v>1390</v>
      </c>
      <c r="B84" s="303"/>
      <c r="C84" s="243" t="s">
        <v>79</v>
      </c>
      <c r="D84" s="243" t="s">
        <v>252</v>
      </c>
      <c r="E84" s="243" t="s">
        <v>238</v>
      </c>
      <c r="F84" s="260" t="s">
        <v>1377</v>
      </c>
      <c r="G84" s="261"/>
      <c r="H84" s="247">
        <v>500000</v>
      </c>
      <c r="I84" s="247">
        <v>0</v>
      </c>
      <c r="J84" s="247">
        <v>0</v>
      </c>
    </row>
    <row r="85" spans="1:10" ht="23.25" customHeight="1" x14ac:dyDescent="0.2">
      <c r="A85" s="302" t="s">
        <v>85</v>
      </c>
      <c r="B85" s="303"/>
      <c r="C85" s="243" t="s">
        <v>79</v>
      </c>
      <c r="D85" s="243" t="s">
        <v>252</v>
      </c>
      <c r="E85" s="243" t="s">
        <v>238</v>
      </c>
      <c r="F85" s="260" t="s">
        <v>1377</v>
      </c>
      <c r="G85" s="260" t="s">
        <v>84</v>
      </c>
      <c r="H85" s="247">
        <v>500000</v>
      </c>
      <c r="I85" s="247">
        <v>0</v>
      </c>
      <c r="J85" s="247">
        <v>0</v>
      </c>
    </row>
    <row r="86" spans="1:10" ht="15" customHeight="1" x14ac:dyDescent="0.2">
      <c r="A86" s="302" t="s">
        <v>49</v>
      </c>
      <c r="B86" s="303"/>
      <c r="C86" s="243" t="s">
        <v>79</v>
      </c>
      <c r="D86" s="243" t="s">
        <v>252</v>
      </c>
      <c r="E86" s="243" t="s">
        <v>238</v>
      </c>
      <c r="F86" s="260" t="s">
        <v>1377</v>
      </c>
      <c r="G86" s="260" t="s">
        <v>116</v>
      </c>
      <c r="H86" s="247">
        <v>500000</v>
      </c>
      <c r="I86" s="247">
        <v>0</v>
      </c>
      <c r="J86" s="247">
        <v>0</v>
      </c>
    </row>
    <row r="87" spans="1:10" ht="23.25" customHeight="1" x14ac:dyDescent="0.2">
      <c r="A87" s="302" t="s">
        <v>493</v>
      </c>
      <c r="B87" s="303"/>
      <c r="C87" s="243" t="s">
        <v>79</v>
      </c>
      <c r="D87" s="243" t="s">
        <v>252</v>
      </c>
      <c r="E87" s="243" t="s">
        <v>238</v>
      </c>
      <c r="F87" s="260" t="s">
        <v>494</v>
      </c>
      <c r="G87" s="261"/>
      <c r="H87" s="247">
        <v>92905120</v>
      </c>
      <c r="I87" s="247">
        <v>86181220</v>
      </c>
      <c r="J87" s="247">
        <v>86181220</v>
      </c>
    </row>
    <row r="88" spans="1:10" ht="23.25" customHeight="1" x14ac:dyDescent="0.2">
      <c r="A88" s="302" t="s">
        <v>85</v>
      </c>
      <c r="B88" s="303"/>
      <c r="C88" s="243" t="s">
        <v>79</v>
      </c>
      <c r="D88" s="243" t="s">
        <v>252</v>
      </c>
      <c r="E88" s="243" t="s">
        <v>238</v>
      </c>
      <c r="F88" s="260" t="s">
        <v>494</v>
      </c>
      <c r="G88" s="260" t="s">
        <v>84</v>
      </c>
      <c r="H88" s="247">
        <v>92905120</v>
      </c>
      <c r="I88" s="247">
        <v>86181220</v>
      </c>
      <c r="J88" s="247">
        <v>86181220</v>
      </c>
    </row>
    <row r="89" spans="1:10" ht="15" customHeight="1" x14ac:dyDescent="0.2">
      <c r="A89" s="302" t="s">
        <v>49</v>
      </c>
      <c r="B89" s="303"/>
      <c r="C89" s="243" t="s">
        <v>79</v>
      </c>
      <c r="D89" s="243" t="s">
        <v>252</v>
      </c>
      <c r="E89" s="243" t="s">
        <v>238</v>
      </c>
      <c r="F89" s="260" t="s">
        <v>494</v>
      </c>
      <c r="G89" s="260" t="s">
        <v>116</v>
      </c>
      <c r="H89" s="247">
        <v>92905120</v>
      </c>
      <c r="I89" s="247">
        <v>86181220</v>
      </c>
      <c r="J89" s="247">
        <v>86181220</v>
      </c>
    </row>
    <row r="90" spans="1:10" ht="34.5" customHeight="1" x14ac:dyDescent="0.2">
      <c r="A90" s="302" t="s">
        <v>876</v>
      </c>
      <c r="B90" s="303"/>
      <c r="C90" s="243" t="s">
        <v>79</v>
      </c>
      <c r="D90" s="243" t="s">
        <v>252</v>
      </c>
      <c r="E90" s="243" t="s">
        <v>238</v>
      </c>
      <c r="F90" s="260" t="s">
        <v>745</v>
      </c>
      <c r="G90" s="261"/>
      <c r="H90" s="247">
        <v>1275986.7</v>
      </c>
      <c r="I90" s="247">
        <v>1303108.3999999999</v>
      </c>
      <c r="J90" s="247">
        <v>1288363.6000000001</v>
      </c>
    </row>
    <row r="91" spans="1:10" ht="23.25" customHeight="1" x14ac:dyDescent="0.2">
      <c r="A91" s="302" t="s">
        <v>85</v>
      </c>
      <c r="B91" s="303"/>
      <c r="C91" s="243" t="s">
        <v>79</v>
      </c>
      <c r="D91" s="243" t="s">
        <v>252</v>
      </c>
      <c r="E91" s="243" t="s">
        <v>238</v>
      </c>
      <c r="F91" s="260" t="s">
        <v>745</v>
      </c>
      <c r="G91" s="260" t="s">
        <v>84</v>
      </c>
      <c r="H91" s="247">
        <v>1275986.7</v>
      </c>
      <c r="I91" s="247">
        <v>1303108.3999999999</v>
      </c>
      <c r="J91" s="247">
        <v>1288363.6000000001</v>
      </c>
    </row>
    <row r="92" spans="1:10" ht="15" customHeight="1" x14ac:dyDescent="0.2">
      <c r="A92" s="302" t="s">
        <v>49</v>
      </c>
      <c r="B92" s="303"/>
      <c r="C92" s="243" t="s">
        <v>79</v>
      </c>
      <c r="D92" s="243" t="s">
        <v>252</v>
      </c>
      <c r="E92" s="243" t="s">
        <v>238</v>
      </c>
      <c r="F92" s="260" t="s">
        <v>745</v>
      </c>
      <c r="G92" s="260" t="s">
        <v>116</v>
      </c>
      <c r="H92" s="247">
        <v>1275986.7</v>
      </c>
      <c r="I92" s="247">
        <v>1303108.3999999999</v>
      </c>
      <c r="J92" s="247">
        <v>1288363.6000000001</v>
      </c>
    </row>
    <row r="93" spans="1:10" ht="34.5" customHeight="1" x14ac:dyDescent="0.2">
      <c r="A93" s="302" t="s">
        <v>1374</v>
      </c>
      <c r="B93" s="303"/>
      <c r="C93" s="243" t="s">
        <v>79</v>
      </c>
      <c r="D93" s="243" t="s">
        <v>252</v>
      </c>
      <c r="E93" s="243" t="s">
        <v>238</v>
      </c>
      <c r="F93" s="260" t="s">
        <v>1391</v>
      </c>
      <c r="G93" s="261"/>
      <c r="H93" s="247">
        <v>5985400</v>
      </c>
      <c r="I93" s="247">
        <v>0</v>
      </c>
      <c r="J93" s="247">
        <v>0</v>
      </c>
    </row>
    <row r="94" spans="1:10" ht="23.25" customHeight="1" x14ac:dyDescent="0.2">
      <c r="A94" s="302" t="s">
        <v>85</v>
      </c>
      <c r="B94" s="303"/>
      <c r="C94" s="243" t="s">
        <v>79</v>
      </c>
      <c r="D94" s="243" t="s">
        <v>252</v>
      </c>
      <c r="E94" s="243" t="s">
        <v>238</v>
      </c>
      <c r="F94" s="260" t="s">
        <v>1391</v>
      </c>
      <c r="G94" s="260" t="s">
        <v>84</v>
      </c>
      <c r="H94" s="247">
        <v>5985400</v>
      </c>
      <c r="I94" s="247">
        <v>0</v>
      </c>
      <c r="J94" s="247">
        <v>0</v>
      </c>
    </row>
    <row r="95" spans="1:10" ht="15" customHeight="1" x14ac:dyDescent="0.2">
      <c r="A95" s="302" t="s">
        <v>49</v>
      </c>
      <c r="B95" s="303"/>
      <c r="C95" s="243" t="s">
        <v>79</v>
      </c>
      <c r="D95" s="243" t="s">
        <v>252</v>
      </c>
      <c r="E95" s="243" t="s">
        <v>238</v>
      </c>
      <c r="F95" s="260" t="s">
        <v>1391</v>
      </c>
      <c r="G95" s="260" t="s">
        <v>116</v>
      </c>
      <c r="H95" s="247">
        <v>5985400</v>
      </c>
      <c r="I95" s="247">
        <v>0</v>
      </c>
      <c r="J95" s="247">
        <v>0</v>
      </c>
    </row>
    <row r="96" spans="1:10" ht="15" customHeight="1" x14ac:dyDescent="0.2">
      <c r="A96" s="302" t="s">
        <v>1128</v>
      </c>
      <c r="B96" s="303"/>
      <c r="C96" s="243" t="s">
        <v>79</v>
      </c>
      <c r="D96" s="243" t="s">
        <v>252</v>
      </c>
      <c r="E96" s="243" t="s">
        <v>238</v>
      </c>
      <c r="F96" s="260" t="s">
        <v>1129</v>
      </c>
      <c r="G96" s="261"/>
      <c r="H96" s="247">
        <v>0</v>
      </c>
      <c r="I96" s="247">
        <v>0</v>
      </c>
      <c r="J96" s="247">
        <v>20000000</v>
      </c>
    </row>
    <row r="97" spans="1:10" ht="23.25" customHeight="1" x14ac:dyDescent="0.2">
      <c r="A97" s="302" t="s">
        <v>85</v>
      </c>
      <c r="B97" s="303"/>
      <c r="C97" s="243" t="s">
        <v>79</v>
      </c>
      <c r="D97" s="243" t="s">
        <v>252</v>
      </c>
      <c r="E97" s="243" t="s">
        <v>238</v>
      </c>
      <c r="F97" s="260" t="s">
        <v>1129</v>
      </c>
      <c r="G97" s="260" t="s">
        <v>84</v>
      </c>
      <c r="H97" s="247">
        <v>0</v>
      </c>
      <c r="I97" s="247">
        <v>0</v>
      </c>
      <c r="J97" s="247">
        <v>20000000</v>
      </c>
    </row>
    <row r="98" spans="1:10" ht="15" customHeight="1" x14ac:dyDescent="0.2">
      <c r="A98" s="302" t="s">
        <v>49</v>
      </c>
      <c r="B98" s="303"/>
      <c r="C98" s="243" t="s">
        <v>79</v>
      </c>
      <c r="D98" s="243" t="s">
        <v>252</v>
      </c>
      <c r="E98" s="243" t="s">
        <v>238</v>
      </c>
      <c r="F98" s="260" t="s">
        <v>1129</v>
      </c>
      <c r="G98" s="260" t="s">
        <v>116</v>
      </c>
      <c r="H98" s="247">
        <v>0</v>
      </c>
      <c r="I98" s="247">
        <v>0</v>
      </c>
      <c r="J98" s="247">
        <v>20000000</v>
      </c>
    </row>
    <row r="99" spans="1:10" ht="34.5" customHeight="1" x14ac:dyDescent="0.2">
      <c r="A99" s="302" t="s">
        <v>1378</v>
      </c>
      <c r="B99" s="303"/>
      <c r="C99" s="243" t="s">
        <v>79</v>
      </c>
      <c r="D99" s="243" t="s">
        <v>252</v>
      </c>
      <c r="E99" s="243" t="s">
        <v>238</v>
      </c>
      <c r="F99" s="260" t="s">
        <v>1379</v>
      </c>
      <c r="G99" s="261"/>
      <c r="H99" s="247">
        <v>350000</v>
      </c>
      <c r="I99" s="247">
        <v>0</v>
      </c>
      <c r="J99" s="247">
        <v>0</v>
      </c>
    </row>
    <row r="100" spans="1:10" ht="15" customHeight="1" x14ac:dyDescent="0.2">
      <c r="A100" s="302" t="s">
        <v>1266</v>
      </c>
      <c r="B100" s="303"/>
      <c r="C100" s="243" t="s">
        <v>79</v>
      </c>
      <c r="D100" s="243" t="s">
        <v>252</v>
      </c>
      <c r="E100" s="243" t="s">
        <v>238</v>
      </c>
      <c r="F100" s="260" t="s">
        <v>1380</v>
      </c>
      <c r="G100" s="261"/>
      <c r="H100" s="247">
        <v>350000</v>
      </c>
      <c r="I100" s="247">
        <v>0</v>
      </c>
      <c r="J100" s="247">
        <v>0</v>
      </c>
    </row>
    <row r="101" spans="1:10" ht="23.25" customHeight="1" x14ac:dyDescent="0.2">
      <c r="A101" s="302" t="s">
        <v>85</v>
      </c>
      <c r="B101" s="303"/>
      <c r="C101" s="243" t="s">
        <v>79</v>
      </c>
      <c r="D101" s="243" t="s">
        <v>252</v>
      </c>
      <c r="E101" s="243" t="s">
        <v>238</v>
      </c>
      <c r="F101" s="260" t="s">
        <v>1380</v>
      </c>
      <c r="G101" s="260" t="s">
        <v>84</v>
      </c>
      <c r="H101" s="247">
        <v>350000</v>
      </c>
      <c r="I101" s="247">
        <v>0</v>
      </c>
      <c r="J101" s="247">
        <v>0</v>
      </c>
    </row>
    <row r="102" spans="1:10" ht="15" customHeight="1" x14ac:dyDescent="0.2">
      <c r="A102" s="302" t="s">
        <v>49</v>
      </c>
      <c r="B102" s="303"/>
      <c r="C102" s="243" t="s">
        <v>79</v>
      </c>
      <c r="D102" s="243" t="s">
        <v>252</v>
      </c>
      <c r="E102" s="243" t="s">
        <v>238</v>
      </c>
      <c r="F102" s="260" t="s">
        <v>1380</v>
      </c>
      <c r="G102" s="260" t="s">
        <v>116</v>
      </c>
      <c r="H102" s="247">
        <v>350000</v>
      </c>
      <c r="I102" s="247">
        <v>0</v>
      </c>
      <c r="J102" s="247">
        <v>0</v>
      </c>
    </row>
    <row r="103" spans="1:10" ht="34.5" customHeight="1" x14ac:dyDescent="0.2">
      <c r="A103" s="302" t="s">
        <v>877</v>
      </c>
      <c r="B103" s="303"/>
      <c r="C103" s="243" t="s">
        <v>79</v>
      </c>
      <c r="D103" s="243" t="s">
        <v>252</v>
      </c>
      <c r="E103" s="243" t="s">
        <v>238</v>
      </c>
      <c r="F103" s="260" t="s">
        <v>537</v>
      </c>
      <c r="G103" s="260"/>
      <c r="H103" s="247">
        <v>642475455</v>
      </c>
      <c r="I103" s="247">
        <v>521385600</v>
      </c>
      <c r="J103" s="247">
        <v>521385600</v>
      </c>
    </row>
    <row r="104" spans="1:10" ht="23.25" customHeight="1" x14ac:dyDescent="0.2">
      <c r="A104" s="302" t="s">
        <v>547</v>
      </c>
      <c r="B104" s="303"/>
      <c r="C104" s="243" t="s">
        <v>79</v>
      </c>
      <c r="D104" s="243" t="s">
        <v>252</v>
      </c>
      <c r="E104" s="243" t="s">
        <v>238</v>
      </c>
      <c r="F104" s="260" t="s">
        <v>878</v>
      </c>
      <c r="G104" s="261"/>
      <c r="H104" s="247">
        <v>433679152</v>
      </c>
      <c r="I104" s="247">
        <v>367364740</v>
      </c>
      <c r="J104" s="247">
        <v>367364740</v>
      </c>
    </row>
    <row r="105" spans="1:10" ht="15" customHeight="1" x14ac:dyDescent="0.2">
      <c r="A105" s="302" t="s">
        <v>499</v>
      </c>
      <c r="B105" s="303"/>
      <c r="C105" s="243" t="s">
        <v>79</v>
      </c>
      <c r="D105" s="243" t="s">
        <v>252</v>
      </c>
      <c r="E105" s="243" t="s">
        <v>238</v>
      </c>
      <c r="F105" s="260" t="s">
        <v>879</v>
      </c>
      <c r="G105" s="261"/>
      <c r="H105" s="247">
        <v>38299373.539999999</v>
      </c>
      <c r="I105" s="247">
        <v>12300000</v>
      </c>
      <c r="J105" s="247">
        <v>12300000</v>
      </c>
    </row>
    <row r="106" spans="1:10" ht="23.25" customHeight="1" x14ac:dyDescent="0.2">
      <c r="A106" s="302" t="s">
        <v>85</v>
      </c>
      <c r="B106" s="303"/>
      <c r="C106" s="243" t="s">
        <v>79</v>
      </c>
      <c r="D106" s="243" t="s">
        <v>252</v>
      </c>
      <c r="E106" s="243" t="s">
        <v>238</v>
      </c>
      <c r="F106" s="260" t="s">
        <v>879</v>
      </c>
      <c r="G106" s="260" t="s">
        <v>84</v>
      </c>
      <c r="H106" s="247">
        <v>38299373.539999999</v>
      </c>
      <c r="I106" s="247">
        <v>12300000</v>
      </c>
      <c r="J106" s="247">
        <v>12300000</v>
      </c>
    </row>
    <row r="107" spans="1:10" ht="15" customHeight="1" x14ac:dyDescent="0.2">
      <c r="A107" s="302" t="s">
        <v>49</v>
      </c>
      <c r="B107" s="303"/>
      <c r="C107" s="243" t="s">
        <v>79</v>
      </c>
      <c r="D107" s="243" t="s">
        <v>252</v>
      </c>
      <c r="E107" s="243" t="s">
        <v>238</v>
      </c>
      <c r="F107" s="260" t="s">
        <v>879</v>
      </c>
      <c r="G107" s="260" t="s">
        <v>116</v>
      </c>
      <c r="H107" s="247">
        <v>38299373.539999999</v>
      </c>
      <c r="I107" s="247">
        <v>8569200</v>
      </c>
      <c r="J107" s="247">
        <v>12300000</v>
      </c>
    </row>
    <row r="108" spans="1:10" ht="15" customHeight="1" x14ac:dyDescent="0.2">
      <c r="A108" s="302" t="s">
        <v>228</v>
      </c>
      <c r="B108" s="303"/>
      <c r="C108" s="243" t="s">
        <v>79</v>
      </c>
      <c r="D108" s="243" t="s">
        <v>252</v>
      </c>
      <c r="E108" s="243" t="s">
        <v>238</v>
      </c>
      <c r="F108" s="260" t="s">
        <v>879</v>
      </c>
      <c r="G108" s="260" t="s">
        <v>229</v>
      </c>
      <c r="H108" s="247">
        <v>0</v>
      </c>
      <c r="I108" s="247">
        <v>3730800</v>
      </c>
      <c r="J108" s="247">
        <v>0</v>
      </c>
    </row>
    <row r="109" spans="1:10" ht="34.5" customHeight="1" x14ac:dyDescent="0.2">
      <c r="A109" s="302" t="s">
        <v>495</v>
      </c>
      <c r="B109" s="303"/>
      <c r="C109" s="243" t="s">
        <v>79</v>
      </c>
      <c r="D109" s="243" t="s">
        <v>252</v>
      </c>
      <c r="E109" s="243" t="s">
        <v>238</v>
      </c>
      <c r="F109" s="260" t="s">
        <v>880</v>
      </c>
      <c r="G109" s="261"/>
      <c r="H109" s="247">
        <v>395379778.45999998</v>
      </c>
      <c r="I109" s="247">
        <v>355064740</v>
      </c>
      <c r="J109" s="247">
        <v>355064740</v>
      </c>
    </row>
    <row r="110" spans="1:10" ht="23.25" customHeight="1" x14ac:dyDescent="0.2">
      <c r="A110" s="302" t="s">
        <v>85</v>
      </c>
      <c r="B110" s="303"/>
      <c r="C110" s="243" t="s">
        <v>79</v>
      </c>
      <c r="D110" s="243" t="s">
        <v>252</v>
      </c>
      <c r="E110" s="243" t="s">
        <v>238</v>
      </c>
      <c r="F110" s="260" t="s">
        <v>880</v>
      </c>
      <c r="G110" s="260" t="s">
        <v>84</v>
      </c>
      <c r="H110" s="247">
        <v>395379778.45999998</v>
      </c>
      <c r="I110" s="247">
        <v>355064740</v>
      </c>
      <c r="J110" s="247">
        <v>355064740</v>
      </c>
    </row>
    <row r="111" spans="1:10" ht="15" customHeight="1" x14ac:dyDescent="0.2">
      <c r="A111" s="302" t="s">
        <v>49</v>
      </c>
      <c r="B111" s="303"/>
      <c r="C111" s="243" t="s">
        <v>79</v>
      </c>
      <c r="D111" s="243" t="s">
        <v>252</v>
      </c>
      <c r="E111" s="243" t="s">
        <v>238</v>
      </c>
      <c r="F111" s="260" t="s">
        <v>880</v>
      </c>
      <c r="G111" s="260" t="s">
        <v>116</v>
      </c>
      <c r="H111" s="247">
        <v>395379778.45999998</v>
      </c>
      <c r="I111" s="247">
        <v>355064740</v>
      </c>
      <c r="J111" s="247">
        <v>355064740</v>
      </c>
    </row>
    <row r="112" spans="1:10" ht="45.75" customHeight="1" x14ac:dyDescent="0.2">
      <c r="A112" s="302" t="s">
        <v>1256</v>
      </c>
      <c r="B112" s="303"/>
      <c r="C112" s="243" t="s">
        <v>79</v>
      </c>
      <c r="D112" s="243" t="s">
        <v>252</v>
      </c>
      <c r="E112" s="243" t="s">
        <v>238</v>
      </c>
      <c r="F112" s="260" t="s">
        <v>1257</v>
      </c>
      <c r="G112" s="261"/>
      <c r="H112" s="247">
        <v>24218000</v>
      </c>
      <c r="I112" s="247">
        <v>0</v>
      </c>
      <c r="J112" s="247">
        <v>0</v>
      </c>
    </row>
    <row r="113" spans="1:10" ht="15" customHeight="1" x14ac:dyDescent="0.2">
      <c r="A113" s="302" t="s">
        <v>1266</v>
      </c>
      <c r="B113" s="303"/>
      <c r="C113" s="243" t="s">
        <v>79</v>
      </c>
      <c r="D113" s="243" t="s">
        <v>252</v>
      </c>
      <c r="E113" s="243" t="s">
        <v>238</v>
      </c>
      <c r="F113" s="260" t="s">
        <v>1267</v>
      </c>
      <c r="G113" s="261"/>
      <c r="H113" s="247">
        <v>18658000</v>
      </c>
      <c r="I113" s="247">
        <v>0</v>
      </c>
      <c r="J113" s="247">
        <v>0</v>
      </c>
    </row>
    <row r="114" spans="1:10" ht="23.25" customHeight="1" x14ac:dyDescent="0.2">
      <c r="A114" s="302" t="s">
        <v>85</v>
      </c>
      <c r="B114" s="303"/>
      <c r="C114" s="243" t="s">
        <v>79</v>
      </c>
      <c r="D114" s="243" t="s">
        <v>252</v>
      </c>
      <c r="E114" s="243" t="s">
        <v>238</v>
      </c>
      <c r="F114" s="260" t="s">
        <v>1267</v>
      </c>
      <c r="G114" s="260" t="s">
        <v>84</v>
      </c>
      <c r="H114" s="247">
        <v>18658000</v>
      </c>
      <c r="I114" s="247">
        <v>0</v>
      </c>
      <c r="J114" s="247">
        <v>0</v>
      </c>
    </row>
    <row r="115" spans="1:10" ht="15" customHeight="1" x14ac:dyDescent="0.2">
      <c r="A115" s="302" t="s">
        <v>49</v>
      </c>
      <c r="B115" s="303"/>
      <c r="C115" s="243" t="s">
        <v>79</v>
      </c>
      <c r="D115" s="243" t="s">
        <v>252</v>
      </c>
      <c r="E115" s="243" t="s">
        <v>238</v>
      </c>
      <c r="F115" s="260" t="s">
        <v>1267</v>
      </c>
      <c r="G115" s="260" t="s">
        <v>116</v>
      </c>
      <c r="H115" s="247">
        <v>18658000</v>
      </c>
      <c r="I115" s="247">
        <v>0</v>
      </c>
      <c r="J115" s="247">
        <v>0</v>
      </c>
    </row>
    <row r="116" spans="1:10" ht="23.25" customHeight="1" x14ac:dyDescent="0.2">
      <c r="A116" s="302" t="s">
        <v>1258</v>
      </c>
      <c r="B116" s="303"/>
      <c r="C116" s="243" t="s">
        <v>79</v>
      </c>
      <c r="D116" s="243" t="s">
        <v>252</v>
      </c>
      <c r="E116" s="243" t="s">
        <v>238</v>
      </c>
      <c r="F116" s="260" t="s">
        <v>1259</v>
      </c>
      <c r="G116" s="261"/>
      <c r="H116" s="247">
        <v>5560000</v>
      </c>
      <c r="I116" s="247">
        <v>0</v>
      </c>
      <c r="J116" s="247">
        <v>0</v>
      </c>
    </row>
    <row r="117" spans="1:10" ht="23.25" customHeight="1" x14ac:dyDescent="0.2">
      <c r="A117" s="302" t="s">
        <v>85</v>
      </c>
      <c r="B117" s="303"/>
      <c r="C117" s="243" t="s">
        <v>79</v>
      </c>
      <c r="D117" s="243" t="s">
        <v>252</v>
      </c>
      <c r="E117" s="243" t="s">
        <v>238</v>
      </c>
      <c r="F117" s="260" t="s">
        <v>1259</v>
      </c>
      <c r="G117" s="260" t="s">
        <v>84</v>
      </c>
      <c r="H117" s="247">
        <v>5560000</v>
      </c>
      <c r="I117" s="247">
        <v>0</v>
      </c>
      <c r="J117" s="247">
        <v>0</v>
      </c>
    </row>
    <row r="118" spans="1:10" ht="15" customHeight="1" x14ac:dyDescent="0.2">
      <c r="A118" s="302" t="s">
        <v>49</v>
      </c>
      <c r="B118" s="303"/>
      <c r="C118" s="243" t="s">
        <v>79</v>
      </c>
      <c r="D118" s="243" t="s">
        <v>252</v>
      </c>
      <c r="E118" s="243" t="s">
        <v>238</v>
      </c>
      <c r="F118" s="260" t="s">
        <v>1259</v>
      </c>
      <c r="G118" s="260" t="s">
        <v>116</v>
      </c>
      <c r="H118" s="247">
        <v>5560000</v>
      </c>
      <c r="I118" s="247">
        <v>0</v>
      </c>
      <c r="J118" s="247">
        <v>0</v>
      </c>
    </row>
    <row r="119" spans="1:10" ht="34.5" customHeight="1" x14ac:dyDescent="0.2">
      <c r="A119" s="302" t="s">
        <v>1192</v>
      </c>
      <c r="B119" s="303"/>
      <c r="C119" s="243" t="s">
        <v>79</v>
      </c>
      <c r="D119" s="243" t="s">
        <v>252</v>
      </c>
      <c r="E119" s="243" t="s">
        <v>238</v>
      </c>
      <c r="F119" s="260" t="s">
        <v>881</v>
      </c>
      <c r="G119" s="261"/>
      <c r="H119" s="247">
        <v>165504003</v>
      </c>
      <c r="I119" s="247">
        <v>154020860</v>
      </c>
      <c r="J119" s="247">
        <v>154020860</v>
      </c>
    </row>
    <row r="120" spans="1:10" ht="23.25" customHeight="1" x14ac:dyDescent="0.2">
      <c r="A120" s="302" t="s">
        <v>1193</v>
      </c>
      <c r="B120" s="303"/>
      <c r="C120" s="243" t="s">
        <v>79</v>
      </c>
      <c r="D120" s="243" t="s">
        <v>252</v>
      </c>
      <c r="E120" s="243" t="s">
        <v>238</v>
      </c>
      <c r="F120" s="260" t="s">
        <v>1034</v>
      </c>
      <c r="G120" s="261"/>
      <c r="H120" s="247">
        <v>4862200</v>
      </c>
      <c r="I120" s="247">
        <v>0</v>
      </c>
      <c r="J120" s="247">
        <v>0</v>
      </c>
    </row>
    <row r="121" spans="1:10" ht="23.25" customHeight="1" x14ac:dyDescent="0.2">
      <c r="A121" s="302" t="s">
        <v>85</v>
      </c>
      <c r="B121" s="303"/>
      <c r="C121" s="243" t="s">
        <v>79</v>
      </c>
      <c r="D121" s="243" t="s">
        <v>252</v>
      </c>
      <c r="E121" s="243" t="s">
        <v>238</v>
      </c>
      <c r="F121" s="260" t="s">
        <v>1034</v>
      </c>
      <c r="G121" s="260" t="s">
        <v>84</v>
      </c>
      <c r="H121" s="247">
        <v>4862200</v>
      </c>
      <c r="I121" s="247">
        <v>0</v>
      </c>
      <c r="J121" s="247">
        <v>0</v>
      </c>
    </row>
    <row r="122" spans="1:10" ht="15" customHeight="1" x14ac:dyDescent="0.2">
      <c r="A122" s="302" t="s">
        <v>228</v>
      </c>
      <c r="B122" s="303"/>
      <c r="C122" s="243" t="s">
        <v>79</v>
      </c>
      <c r="D122" s="243" t="s">
        <v>252</v>
      </c>
      <c r="E122" s="243" t="s">
        <v>238</v>
      </c>
      <c r="F122" s="260" t="s">
        <v>1034</v>
      </c>
      <c r="G122" s="260" t="s">
        <v>229</v>
      </c>
      <c r="H122" s="247">
        <v>4862200</v>
      </c>
      <c r="I122" s="247">
        <v>0</v>
      </c>
      <c r="J122" s="247">
        <v>0</v>
      </c>
    </row>
    <row r="123" spans="1:10" ht="23.25" customHeight="1" x14ac:dyDescent="0.2">
      <c r="A123" s="302" t="s">
        <v>500</v>
      </c>
      <c r="B123" s="303"/>
      <c r="C123" s="243" t="s">
        <v>79</v>
      </c>
      <c r="D123" s="243" t="s">
        <v>252</v>
      </c>
      <c r="E123" s="243" t="s">
        <v>238</v>
      </c>
      <c r="F123" s="260" t="s">
        <v>882</v>
      </c>
      <c r="G123" s="261"/>
      <c r="H123" s="247">
        <v>160641803</v>
      </c>
      <c r="I123" s="247">
        <v>154020860</v>
      </c>
      <c r="J123" s="247">
        <v>154020860</v>
      </c>
    </row>
    <row r="124" spans="1:10" ht="23.25" customHeight="1" x14ac:dyDescent="0.2">
      <c r="A124" s="302" t="s">
        <v>85</v>
      </c>
      <c r="B124" s="303"/>
      <c r="C124" s="243" t="s">
        <v>79</v>
      </c>
      <c r="D124" s="243" t="s">
        <v>252</v>
      </c>
      <c r="E124" s="243" t="s">
        <v>238</v>
      </c>
      <c r="F124" s="260" t="s">
        <v>882</v>
      </c>
      <c r="G124" s="260" t="s">
        <v>84</v>
      </c>
      <c r="H124" s="247">
        <v>160641803</v>
      </c>
      <c r="I124" s="247">
        <v>154020860</v>
      </c>
      <c r="J124" s="247">
        <v>154020860</v>
      </c>
    </row>
    <row r="125" spans="1:10" ht="15" customHeight="1" x14ac:dyDescent="0.2">
      <c r="A125" s="302" t="s">
        <v>228</v>
      </c>
      <c r="B125" s="303"/>
      <c r="C125" s="243" t="s">
        <v>79</v>
      </c>
      <c r="D125" s="243" t="s">
        <v>252</v>
      </c>
      <c r="E125" s="243" t="s">
        <v>238</v>
      </c>
      <c r="F125" s="260" t="s">
        <v>882</v>
      </c>
      <c r="G125" s="260" t="s">
        <v>229</v>
      </c>
      <c r="H125" s="247">
        <v>160641803</v>
      </c>
      <c r="I125" s="247">
        <v>154020860</v>
      </c>
      <c r="J125" s="247">
        <v>154020860</v>
      </c>
    </row>
    <row r="126" spans="1:10" ht="23.25" customHeight="1" x14ac:dyDescent="0.2">
      <c r="A126" s="302" t="s">
        <v>1392</v>
      </c>
      <c r="B126" s="303"/>
      <c r="C126" s="243" t="s">
        <v>79</v>
      </c>
      <c r="D126" s="243" t="s">
        <v>252</v>
      </c>
      <c r="E126" s="243" t="s">
        <v>238</v>
      </c>
      <c r="F126" s="260" t="s">
        <v>1393</v>
      </c>
      <c r="G126" s="261"/>
      <c r="H126" s="247">
        <v>19074300</v>
      </c>
      <c r="I126" s="247">
        <v>0</v>
      </c>
      <c r="J126" s="247">
        <v>0</v>
      </c>
    </row>
    <row r="127" spans="1:10" ht="34.5" customHeight="1" x14ac:dyDescent="0.2">
      <c r="A127" s="302" t="s">
        <v>1374</v>
      </c>
      <c r="B127" s="303"/>
      <c r="C127" s="243" t="s">
        <v>79</v>
      </c>
      <c r="D127" s="243" t="s">
        <v>252</v>
      </c>
      <c r="E127" s="243" t="s">
        <v>238</v>
      </c>
      <c r="F127" s="260" t="s">
        <v>1394</v>
      </c>
      <c r="G127" s="261"/>
      <c r="H127" s="247">
        <v>19074300</v>
      </c>
      <c r="I127" s="247">
        <v>0</v>
      </c>
      <c r="J127" s="247">
        <v>0</v>
      </c>
    </row>
    <row r="128" spans="1:10" ht="23.25" customHeight="1" x14ac:dyDescent="0.2">
      <c r="A128" s="302" t="s">
        <v>85</v>
      </c>
      <c r="B128" s="303"/>
      <c r="C128" s="243" t="s">
        <v>79</v>
      </c>
      <c r="D128" s="243" t="s">
        <v>252</v>
      </c>
      <c r="E128" s="243" t="s">
        <v>238</v>
      </c>
      <c r="F128" s="260" t="s">
        <v>1394</v>
      </c>
      <c r="G128" s="260" t="s">
        <v>84</v>
      </c>
      <c r="H128" s="247">
        <v>19074300</v>
      </c>
      <c r="I128" s="247">
        <v>0</v>
      </c>
      <c r="J128" s="247">
        <v>0</v>
      </c>
    </row>
    <row r="129" spans="1:10" ht="15" customHeight="1" x14ac:dyDescent="0.2">
      <c r="A129" s="302" t="s">
        <v>49</v>
      </c>
      <c r="B129" s="303"/>
      <c r="C129" s="243" t="s">
        <v>79</v>
      </c>
      <c r="D129" s="243" t="s">
        <v>252</v>
      </c>
      <c r="E129" s="243" t="s">
        <v>238</v>
      </c>
      <c r="F129" s="260" t="s">
        <v>1394</v>
      </c>
      <c r="G129" s="260" t="s">
        <v>116</v>
      </c>
      <c r="H129" s="247">
        <v>16926000</v>
      </c>
      <c r="I129" s="247">
        <v>0</v>
      </c>
      <c r="J129" s="247">
        <v>0</v>
      </c>
    </row>
    <row r="130" spans="1:10" ht="15" customHeight="1" x14ac:dyDescent="0.2">
      <c r="A130" s="302" t="s">
        <v>228</v>
      </c>
      <c r="B130" s="303"/>
      <c r="C130" s="243" t="s">
        <v>79</v>
      </c>
      <c r="D130" s="243" t="s">
        <v>252</v>
      </c>
      <c r="E130" s="243" t="s">
        <v>238</v>
      </c>
      <c r="F130" s="260" t="s">
        <v>1394</v>
      </c>
      <c r="G130" s="260" t="s">
        <v>229</v>
      </c>
      <c r="H130" s="247">
        <v>2148300</v>
      </c>
      <c r="I130" s="247">
        <v>0</v>
      </c>
      <c r="J130" s="247">
        <v>0</v>
      </c>
    </row>
    <row r="131" spans="1:10" ht="23.25" customHeight="1" x14ac:dyDescent="0.2">
      <c r="A131" s="302" t="s">
        <v>1281</v>
      </c>
      <c r="B131" s="303"/>
      <c r="C131" s="243" t="s">
        <v>79</v>
      </c>
      <c r="D131" s="243" t="s">
        <v>252</v>
      </c>
      <c r="E131" s="243" t="s">
        <v>238</v>
      </c>
      <c r="F131" s="260" t="s">
        <v>1282</v>
      </c>
      <c r="G131" s="260"/>
      <c r="H131" s="247">
        <v>600000</v>
      </c>
      <c r="I131" s="247">
        <v>0</v>
      </c>
      <c r="J131" s="247">
        <v>0</v>
      </c>
    </row>
    <row r="132" spans="1:10" ht="15" customHeight="1" x14ac:dyDescent="0.2">
      <c r="A132" s="302" t="s">
        <v>1283</v>
      </c>
      <c r="B132" s="303"/>
      <c r="C132" s="243" t="s">
        <v>79</v>
      </c>
      <c r="D132" s="243" t="s">
        <v>252</v>
      </c>
      <c r="E132" s="243" t="s">
        <v>238</v>
      </c>
      <c r="F132" s="260" t="s">
        <v>1284</v>
      </c>
      <c r="G132" s="261"/>
      <c r="H132" s="247">
        <v>600000</v>
      </c>
      <c r="I132" s="247">
        <v>0</v>
      </c>
      <c r="J132" s="247">
        <v>0</v>
      </c>
    </row>
    <row r="133" spans="1:10" ht="23.25" customHeight="1" x14ac:dyDescent="0.2">
      <c r="A133" s="302" t="s">
        <v>1285</v>
      </c>
      <c r="B133" s="303"/>
      <c r="C133" s="243" t="s">
        <v>79</v>
      </c>
      <c r="D133" s="243" t="s">
        <v>252</v>
      </c>
      <c r="E133" s="243" t="s">
        <v>238</v>
      </c>
      <c r="F133" s="260" t="s">
        <v>1286</v>
      </c>
      <c r="G133" s="261"/>
      <c r="H133" s="247">
        <v>600000</v>
      </c>
      <c r="I133" s="247">
        <v>0</v>
      </c>
      <c r="J133" s="247">
        <v>0</v>
      </c>
    </row>
    <row r="134" spans="1:10" ht="23.25" customHeight="1" x14ac:dyDescent="0.2">
      <c r="A134" s="302" t="s">
        <v>85</v>
      </c>
      <c r="B134" s="303"/>
      <c r="C134" s="243" t="s">
        <v>79</v>
      </c>
      <c r="D134" s="243" t="s">
        <v>252</v>
      </c>
      <c r="E134" s="243" t="s">
        <v>238</v>
      </c>
      <c r="F134" s="260" t="s">
        <v>1286</v>
      </c>
      <c r="G134" s="260" t="s">
        <v>84</v>
      </c>
      <c r="H134" s="247">
        <v>600000</v>
      </c>
      <c r="I134" s="247">
        <v>0</v>
      </c>
      <c r="J134" s="247">
        <v>0</v>
      </c>
    </row>
    <row r="135" spans="1:10" ht="15" customHeight="1" x14ac:dyDescent="0.2">
      <c r="A135" s="302" t="s">
        <v>49</v>
      </c>
      <c r="B135" s="303"/>
      <c r="C135" s="243" t="s">
        <v>79</v>
      </c>
      <c r="D135" s="243" t="s">
        <v>252</v>
      </c>
      <c r="E135" s="243" t="s">
        <v>238</v>
      </c>
      <c r="F135" s="260" t="s">
        <v>1286</v>
      </c>
      <c r="G135" s="260" t="s">
        <v>116</v>
      </c>
      <c r="H135" s="247">
        <v>300000</v>
      </c>
      <c r="I135" s="247">
        <v>0</v>
      </c>
      <c r="J135" s="247">
        <v>0</v>
      </c>
    </row>
    <row r="136" spans="1:10" ht="15" customHeight="1" x14ac:dyDescent="0.2">
      <c r="A136" s="302" t="s">
        <v>228</v>
      </c>
      <c r="B136" s="303"/>
      <c r="C136" s="243" t="s">
        <v>79</v>
      </c>
      <c r="D136" s="243" t="s">
        <v>252</v>
      </c>
      <c r="E136" s="243" t="s">
        <v>238</v>
      </c>
      <c r="F136" s="260" t="s">
        <v>1286</v>
      </c>
      <c r="G136" s="260" t="s">
        <v>229</v>
      </c>
      <c r="H136" s="247">
        <v>300000</v>
      </c>
      <c r="I136" s="247">
        <v>0</v>
      </c>
      <c r="J136" s="247">
        <v>0</v>
      </c>
    </row>
    <row r="137" spans="1:10" ht="15" customHeight="1" x14ac:dyDescent="0.2">
      <c r="A137" s="278" t="s">
        <v>523</v>
      </c>
      <c r="B137" s="279"/>
      <c r="C137" s="243" t="s">
        <v>79</v>
      </c>
      <c r="D137" s="243" t="s">
        <v>252</v>
      </c>
      <c r="E137" s="243" t="s">
        <v>238</v>
      </c>
      <c r="F137" s="243" t="s">
        <v>524</v>
      </c>
      <c r="G137" s="243"/>
      <c r="H137" s="247">
        <v>2617656</v>
      </c>
      <c r="I137" s="247">
        <v>0</v>
      </c>
      <c r="J137" s="247">
        <v>0</v>
      </c>
    </row>
    <row r="138" spans="1:10" ht="15" customHeight="1" x14ac:dyDescent="0.2">
      <c r="A138" s="302" t="s">
        <v>525</v>
      </c>
      <c r="B138" s="303"/>
      <c r="C138" s="243" t="s">
        <v>79</v>
      </c>
      <c r="D138" s="243" t="s">
        <v>252</v>
      </c>
      <c r="E138" s="243" t="s">
        <v>238</v>
      </c>
      <c r="F138" s="260" t="s">
        <v>526</v>
      </c>
      <c r="G138" s="260"/>
      <c r="H138" s="247">
        <v>2617656</v>
      </c>
      <c r="I138" s="247">
        <v>0</v>
      </c>
      <c r="J138" s="247">
        <v>0</v>
      </c>
    </row>
    <row r="139" spans="1:10" ht="34.5" customHeight="1" x14ac:dyDescent="0.2">
      <c r="A139" s="302" t="s">
        <v>1198</v>
      </c>
      <c r="B139" s="303"/>
      <c r="C139" s="243" t="s">
        <v>79</v>
      </c>
      <c r="D139" s="243" t="s">
        <v>252</v>
      </c>
      <c r="E139" s="243" t="s">
        <v>238</v>
      </c>
      <c r="F139" s="260" t="s">
        <v>527</v>
      </c>
      <c r="G139" s="261"/>
      <c r="H139" s="247">
        <v>2617656</v>
      </c>
      <c r="I139" s="247">
        <v>0</v>
      </c>
      <c r="J139" s="247">
        <v>0</v>
      </c>
    </row>
    <row r="140" spans="1:10" ht="23.25" customHeight="1" x14ac:dyDescent="0.2">
      <c r="A140" s="302" t="s">
        <v>1199</v>
      </c>
      <c r="B140" s="303"/>
      <c r="C140" s="243" t="s">
        <v>79</v>
      </c>
      <c r="D140" s="243" t="s">
        <v>252</v>
      </c>
      <c r="E140" s="243" t="s">
        <v>238</v>
      </c>
      <c r="F140" s="260" t="s">
        <v>1200</v>
      </c>
      <c r="G140" s="261"/>
      <c r="H140" s="247">
        <v>2617656</v>
      </c>
      <c r="I140" s="247">
        <v>0</v>
      </c>
      <c r="J140" s="247">
        <v>0</v>
      </c>
    </row>
    <row r="141" spans="1:10" ht="23.25" customHeight="1" x14ac:dyDescent="0.2">
      <c r="A141" s="302" t="s">
        <v>85</v>
      </c>
      <c r="B141" s="303"/>
      <c r="C141" s="243" t="s">
        <v>79</v>
      </c>
      <c r="D141" s="243" t="s">
        <v>252</v>
      </c>
      <c r="E141" s="243" t="s">
        <v>238</v>
      </c>
      <c r="F141" s="260" t="s">
        <v>1200</v>
      </c>
      <c r="G141" s="260" t="s">
        <v>84</v>
      </c>
      <c r="H141" s="247">
        <v>2617656</v>
      </c>
      <c r="I141" s="247">
        <v>0</v>
      </c>
      <c r="J141" s="247">
        <v>0</v>
      </c>
    </row>
    <row r="142" spans="1:10" ht="15" customHeight="1" x14ac:dyDescent="0.2">
      <c r="A142" s="302" t="s">
        <v>228</v>
      </c>
      <c r="B142" s="303"/>
      <c r="C142" s="243" t="s">
        <v>79</v>
      </c>
      <c r="D142" s="243" t="s">
        <v>252</v>
      </c>
      <c r="E142" s="243" t="s">
        <v>238</v>
      </c>
      <c r="F142" s="260" t="s">
        <v>1200</v>
      </c>
      <c r="G142" s="260" t="s">
        <v>229</v>
      </c>
      <c r="H142" s="247">
        <v>2617656</v>
      </c>
      <c r="I142" s="247">
        <v>0</v>
      </c>
      <c r="J142" s="247">
        <v>0</v>
      </c>
    </row>
    <row r="143" spans="1:10" ht="15" customHeight="1" x14ac:dyDescent="0.2">
      <c r="A143" s="278" t="s">
        <v>548</v>
      </c>
      <c r="B143" s="279"/>
      <c r="C143" s="243" t="s">
        <v>79</v>
      </c>
      <c r="D143" s="243" t="s">
        <v>252</v>
      </c>
      <c r="E143" s="243" t="s">
        <v>192</v>
      </c>
      <c r="F143" s="244"/>
      <c r="G143" s="244"/>
      <c r="H143" s="247">
        <v>39317600</v>
      </c>
      <c r="I143" s="247">
        <v>38817600</v>
      </c>
      <c r="J143" s="247">
        <v>38817600</v>
      </c>
    </row>
    <row r="144" spans="1:10" ht="15" customHeight="1" x14ac:dyDescent="0.2">
      <c r="A144" s="278" t="s">
        <v>776</v>
      </c>
      <c r="B144" s="279"/>
      <c r="C144" s="243" t="s">
        <v>79</v>
      </c>
      <c r="D144" s="243" t="s">
        <v>252</v>
      </c>
      <c r="E144" s="243" t="s">
        <v>192</v>
      </c>
      <c r="F144" s="243" t="s">
        <v>299</v>
      </c>
      <c r="G144" s="243"/>
      <c r="H144" s="247">
        <v>39317600</v>
      </c>
      <c r="I144" s="247">
        <v>38817600</v>
      </c>
      <c r="J144" s="247">
        <v>38817600</v>
      </c>
    </row>
    <row r="145" spans="1:10" ht="15" customHeight="1" x14ac:dyDescent="0.2">
      <c r="A145" s="302" t="s">
        <v>260</v>
      </c>
      <c r="B145" s="303"/>
      <c r="C145" s="243" t="s">
        <v>79</v>
      </c>
      <c r="D145" s="243" t="s">
        <v>252</v>
      </c>
      <c r="E145" s="243" t="s">
        <v>192</v>
      </c>
      <c r="F145" s="260" t="s">
        <v>496</v>
      </c>
      <c r="G145" s="260"/>
      <c r="H145" s="247">
        <v>39317600</v>
      </c>
      <c r="I145" s="247">
        <v>38817600</v>
      </c>
      <c r="J145" s="247">
        <v>38817600</v>
      </c>
    </row>
    <row r="146" spans="1:10" ht="23.25" customHeight="1" x14ac:dyDescent="0.2">
      <c r="A146" s="302" t="s">
        <v>156</v>
      </c>
      <c r="B146" s="303"/>
      <c r="C146" s="243" t="s">
        <v>79</v>
      </c>
      <c r="D146" s="243" t="s">
        <v>252</v>
      </c>
      <c r="E146" s="243" t="s">
        <v>192</v>
      </c>
      <c r="F146" s="260" t="s">
        <v>497</v>
      </c>
      <c r="G146" s="261"/>
      <c r="H146" s="247">
        <v>39317600</v>
      </c>
      <c r="I146" s="247">
        <v>38817600</v>
      </c>
      <c r="J146" s="247">
        <v>38817600</v>
      </c>
    </row>
    <row r="147" spans="1:10" ht="15" customHeight="1" x14ac:dyDescent="0.2">
      <c r="A147" s="302" t="s">
        <v>38</v>
      </c>
      <c r="B147" s="303"/>
      <c r="C147" s="243" t="s">
        <v>79</v>
      </c>
      <c r="D147" s="243" t="s">
        <v>252</v>
      </c>
      <c r="E147" s="243" t="s">
        <v>192</v>
      </c>
      <c r="F147" s="260" t="s">
        <v>498</v>
      </c>
      <c r="G147" s="261"/>
      <c r="H147" s="247">
        <v>38817600</v>
      </c>
      <c r="I147" s="247">
        <v>38817600</v>
      </c>
      <c r="J147" s="247">
        <v>38817600</v>
      </c>
    </row>
    <row r="148" spans="1:10" ht="45.75" customHeight="1" x14ac:dyDescent="0.2">
      <c r="A148" s="302" t="s">
        <v>291</v>
      </c>
      <c r="B148" s="303"/>
      <c r="C148" s="243" t="s">
        <v>79</v>
      </c>
      <c r="D148" s="243" t="s">
        <v>252</v>
      </c>
      <c r="E148" s="243" t="s">
        <v>192</v>
      </c>
      <c r="F148" s="260" t="s">
        <v>498</v>
      </c>
      <c r="G148" s="260" t="s">
        <v>195</v>
      </c>
      <c r="H148" s="247">
        <v>37309790</v>
      </c>
      <c r="I148" s="247">
        <v>37294100</v>
      </c>
      <c r="J148" s="247">
        <v>37294100</v>
      </c>
    </row>
    <row r="149" spans="1:10" ht="23.25" customHeight="1" x14ac:dyDescent="0.2">
      <c r="A149" s="302" t="s">
        <v>89</v>
      </c>
      <c r="B149" s="303"/>
      <c r="C149" s="243" t="s">
        <v>79</v>
      </c>
      <c r="D149" s="243" t="s">
        <v>252</v>
      </c>
      <c r="E149" s="243" t="s">
        <v>192</v>
      </c>
      <c r="F149" s="260" t="s">
        <v>498</v>
      </c>
      <c r="G149" s="260" t="s">
        <v>26</v>
      </c>
      <c r="H149" s="247">
        <v>37309790</v>
      </c>
      <c r="I149" s="247">
        <v>37294100</v>
      </c>
      <c r="J149" s="247">
        <v>37294100</v>
      </c>
    </row>
    <row r="150" spans="1:10" ht="23.25" customHeight="1" x14ac:dyDescent="0.2">
      <c r="A150" s="302" t="s">
        <v>273</v>
      </c>
      <c r="B150" s="303"/>
      <c r="C150" s="243" t="s">
        <v>79</v>
      </c>
      <c r="D150" s="243" t="s">
        <v>252</v>
      </c>
      <c r="E150" s="243" t="s">
        <v>192</v>
      </c>
      <c r="F150" s="260" t="s">
        <v>498</v>
      </c>
      <c r="G150" s="260" t="s">
        <v>94</v>
      </c>
      <c r="H150" s="247">
        <v>1507810</v>
      </c>
      <c r="I150" s="247">
        <v>1523500</v>
      </c>
      <c r="J150" s="247">
        <v>1523500</v>
      </c>
    </row>
    <row r="151" spans="1:10" ht="23.25" customHeight="1" x14ac:dyDescent="0.2">
      <c r="A151" s="302" t="s">
        <v>187</v>
      </c>
      <c r="B151" s="303"/>
      <c r="C151" s="243" t="s">
        <v>79</v>
      </c>
      <c r="D151" s="243" t="s">
        <v>252</v>
      </c>
      <c r="E151" s="243" t="s">
        <v>192</v>
      </c>
      <c r="F151" s="260" t="s">
        <v>498</v>
      </c>
      <c r="G151" s="260" t="s">
        <v>58</v>
      </c>
      <c r="H151" s="247">
        <v>1507810</v>
      </c>
      <c r="I151" s="247">
        <v>1523500</v>
      </c>
      <c r="J151" s="247">
        <v>1523500</v>
      </c>
    </row>
    <row r="152" spans="1:10" ht="15" customHeight="1" x14ac:dyDescent="0.2">
      <c r="A152" s="302" t="s">
        <v>499</v>
      </c>
      <c r="B152" s="303"/>
      <c r="C152" s="243" t="s">
        <v>79</v>
      </c>
      <c r="D152" s="243" t="s">
        <v>252</v>
      </c>
      <c r="E152" s="243" t="s">
        <v>192</v>
      </c>
      <c r="F152" s="260" t="s">
        <v>1194</v>
      </c>
      <c r="G152" s="261"/>
      <c r="H152" s="247">
        <v>500000</v>
      </c>
      <c r="I152" s="247">
        <v>0</v>
      </c>
      <c r="J152" s="247">
        <v>0</v>
      </c>
    </row>
    <row r="153" spans="1:10" ht="15" customHeight="1" x14ac:dyDescent="0.2">
      <c r="A153" s="302" t="s">
        <v>200</v>
      </c>
      <c r="B153" s="303"/>
      <c r="C153" s="243" t="s">
        <v>79</v>
      </c>
      <c r="D153" s="243" t="s">
        <v>252</v>
      </c>
      <c r="E153" s="243" t="s">
        <v>192</v>
      </c>
      <c r="F153" s="260" t="s">
        <v>1194</v>
      </c>
      <c r="G153" s="260" t="s">
        <v>201</v>
      </c>
      <c r="H153" s="247">
        <v>500000</v>
      </c>
      <c r="I153" s="247">
        <v>0</v>
      </c>
      <c r="J153" s="247">
        <v>0</v>
      </c>
    </row>
    <row r="154" spans="1:10" ht="34.5" customHeight="1" x14ac:dyDescent="0.2">
      <c r="A154" s="302" t="s">
        <v>271</v>
      </c>
      <c r="B154" s="303"/>
      <c r="C154" s="243" t="s">
        <v>79</v>
      </c>
      <c r="D154" s="243" t="s">
        <v>252</v>
      </c>
      <c r="E154" s="243" t="s">
        <v>192</v>
      </c>
      <c r="F154" s="260" t="s">
        <v>1194</v>
      </c>
      <c r="G154" s="260" t="s">
        <v>106</v>
      </c>
      <c r="H154" s="247">
        <v>500000</v>
      </c>
      <c r="I154" s="247">
        <v>0</v>
      </c>
      <c r="J154" s="247">
        <v>0</v>
      </c>
    </row>
    <row r="155" spans="1:10" ht="15" customHeight="1" x14ac:dyDescent="0.2">
      <c r="A155" s="278" t="s">
        <v>772</v>
      </c>
      <c r="B155" s="279"/>
      <c r="C155" s="243" t="s">
        <v>79</v>
      </c>
      <c r="D155" s="243" t="s">
        <v>111</v>
      </c>
      <c r="E155" s="243"/>
      <c r="F155" s="244"/>
      <c r="G155" s="244"/>
      <c r="H155" s="247">
        <v>625453348.79999995</v>
      </c>
      <c r="I155" s="247">
        <v>410415720</v>
      </c>
      <c r="J155" s="247">
        <v>410415720</v>
      </c>
    </row>
    <row r="156" spans="1:10" ht="15" customHeight="1" x14ac:dyDescent="0.2">
      <c r="A156" s="278" t="s">
        <v>522</v>
      </c>
      <c r="B156" s="279"/>
      <c r="C156" s="243" t="s">
        <v>79</v>
      </c>
      <c r="D156" s="243" t="s">
        <v>111</v>
      </c>
      <c r="E156" s="243" t="s">
        <v>238</v>
      </c>
      <c r="F156" s="244"/>
      <c r="G156" s="244"/>
      <c r="H156" s="247">
        <v>501015668.80000001</v>
      </c>
      <c r="I156" s="247">
        <v>295213900</v>
      </c>
      <c r="J156" s="247">
        <v>295213900</v>
      </c>
    </row>
    <row r="157" spans="1:10" ht="15" customHeight="1" x14ac:dyDescent="0.2">
      <c r="A157" s="278" t="s">
        <v>523</v>
      </c>
      <c r="B157" s="279"/>
      <c r="C157" s="243" t="s">
        <v>79</v>
      </c>
      <c r="D157" s="243" t="s">
        <v>111</v>
      </c>
      <c r="E157" s="243" t="s">
        <v>238</v>
      </c>
      <c r="F157" s="243" t="s">
        <v>524</v>
      </c>
      <c r="G157" s="243"/>
      <c r="H157" s="247">
        <v>501015668.80000001</v>
      </c>
      <c r="I157" s="247">
        <v>295213900</v>
      </c>
      <c r="J157" s="247">
        <v>295213900</v>
      </c>
    </row>
    <row r="158" spans="1:10" ht="15" customHeight="1" x14ac:dyDescent="0.2">
      <c r="A158" s="302" t="s">
        <v>525</v>
      </c>
      <c r="B158" s="303"/>
      <c r="C158" s="243" t="s">
        <v>79</v>
      </c>
      <c r="D158" s="243" t="s">
        <v>111</v>
      </c>
      <c r="E158" s="243" t="s">
        <v>238</v>
      </c>
      <c r="F158" s="260" t="s">
        <v>526</v>
      </c>
      <c r="G158" s="260"/>
      <c r="H158" s="247">
        <v>501015668.80000001</v>
      </c>
      <c r="I158" s="247">
        <v>295213900</v>
      </c>
      <c r="J158" s="247">
        <v>295213900</v>
      </c>
    </row>
    <row r="159" spans="1:10" ht="34.5" customHeight="1" x14ac:dyDescent="0.2">
      <c r="A159" s="302" t="s">
        <v>1198</v>
      </c>
      <c r="B159" s="303"/>
      <c r="C159" s="243" t="s">
        <v>79</v>
      </c>
      <c r="D159" s="243" t="s">
        <v>111</v>
      </c>
      <c r="E159" s="243" t="s">
        <v>238</v>
      </c>
      <c r="F159" s="260" t="s">
        <v>527</v>
      </c>
      <c r="G159" s="261"/>
      <c r="H159" s="247">
        <v>358454336.80000001</v>
      </c>
      <c r="I159" s="247">
        <v>295213900</v>
      </c>
      <c r="J159" s="247">
        <v>295213900</v>
      </c>
    </row>
    <row r="160" spans="1:10" ht="23.25" customHeight="1" x14ac:dyDescent="0.2">
      <c r="A160" s="302" t="s">
        <v>656</v>
      </c>
      <c r="B160" s="303"/>
      <c r="C160" s="243" t="s">
        <v>79</v>
      </c>
      <c r="D160" s="243" t="s">
        <v>111</v>
      </c>
      <c r="E160" s="243" t="s">
        <v>238</v>
      </c>
      <c r="F160" s="260" t="s">
        <v>528</v>
      </c>
      <c r="G160" s="261"/>
      <c r="H160" s="247">
        <v>4600000</v>
      </c>
      <c r="I160" s="247">
        <v>4000000</v>
      </c>
      <c r="J160" s="247">
        <v>4000000</v>
      </c>
    </row>
    <row r="161" spans="1:10" ht="23.25" customHeight="1" x14ac:dyDescent="0.2">
      <c r="A161" s="302" t="s">
        <v>85</v>
      </c>
      <c r="B161" s="303"/>
      <c r="C161" s="243" t="s">
        <v>79</v>
      </c>
      <c r="D161" s="243" t="s">
        <v>111</v>
      </c>
      <c r="E161" s="243" t="s">
        <v>238</v>
      </c>
      <c r="F161" s="260" t="s">
        <v>528</v>
      </c>
      <c r="G161" s="260" t="s">
        <v>84</v>
      </c>
      <c r="H161" s="247">
        <v>4600000</v>
      </c>
      <c r="I161" s="247">
        <v>4000000</v>
      </c>
      <c r="J161" s="247">
        <v>4000000</v>
      </c>
    </row>
    <row r="162" spans="1:10" ht="15" customHeight="1" x14ac:dyDescent="0.2">
      <c r="A162" s="302" t="s">
        <v>49</v>
      </c>
      <c r="B162" s="303"/>
      <c r="C162" s="243" t="s">
        <v>79</v>
      </c>
      <c r="D162" s="243" t="s">
        <v>111</v>
      </c>
      <c r="E162" s="243" t="s">
        <v>238</v>
      </c>
      <c r="F162" s="260" t="s">
        <v>528</v>
      </c>
      <c r="G162" s="260" t="s">
        <v>116</v>
      </c>
      <c r="H162" s="247">
        <v>4600000</v>
      </c>
      <c r="I162" s="247">
        <v>4000000</v>
      </c>
      <c r="J162" s="247">
        <v>4000000</v>
      </c>
    </row>
    <row r="163" spans="1:10" ht="34.5" customHeight="1" x14ac:dyDescent="0.2">
      <c r="A163" s="302" t="s">
        <v>747</v>
      </c>
      <c r="B163" s="303"/>
      <c r="C163" s="243" t="s">
        <v>79</v>
      </c>
      <c r="D163" s="243" t="s">
        <v>111</v>
      </c>
      <c r="E163" s="243" t="s">
        <v>238</v>
      </c>
      <c r="F163" s="260" t="s">
        <v>748</v>
      </c>
      <c r="G163" s="261"/>
      <c r="H163" s="247">
        <v>41440000</v>
      </c>
      <c r="I163" s="247">
        <v>0</v>
      </c>
      <c r="J163" s="247">
        <v>0</v>
      </c>
    </row>
    <row r="164" spans="1:10" ht="23.25" customHeight="1" x14ac:dyDescent="0.2">
      <c r="A164" s="302" t="s">
        <v>85</v>
      </c>
      <c r="B164" s="303"/>
      <c r="C164" s="243" t="s">
        <v>79</v>
      </c>
      <c r="D164" s="243" t="s">
        <v>111</v>
      </c>
      <c r="E164" s="243" t="s">
        <v>238</v>
      </c>
      <c r="F164" s="260" t="s">
        <v>748</v>
      </c>
      <c r="G164" s="260" t="s">
        <v>84</v>
      </c>
      <c r="H164" s="247">
        <v>41440000</v>
      </c>
      <c r="I164" s="247">
        <v>0</v>
      </c>
      <c r="J164" s="247">
        <v>0</v>
      </c>
    </row>
    <row r="165" spans="1:10" ht="45.75" customHeight="1" x14ac:dyDescent="0.2">
      <c r="A165" s="302" t="s">
        <v>644</v>
      </c>
      <c r="B165" s="303"/>
      <c r="C165" s="243" t="s">
        <v>79</v>
      </c>
      <c r="D165" s="243" t="s">
        <v>111</v>
      </c>
      <c r="E165" s="243" t="s">
        <v>238</v>
      </c>
      <c r="F165" s="260" t="s">
        <v>748</v>
      </c>
      <c r="G165" s="260" t="s">
        <v>121</v>
      </c>
      <c r="H165" s="247">
        <v>41440000</v>
      </c>
      <c r="I165" s="247">
        <v>0</v>
      </c>
      <c r="J165" s="247">
        <v>0</v>
      </c>
    </row>
    <row r="166" spans="1:10" ht="23.25" customHeight="1" x14ac:dyDescent="0.2">
      <c r="A166" s="302" t="s">
        <v>1199</v>
      </c>
      <c r="B166" s="303"/>
      <c r="C166" s="243" t="s">
        <v>79</v>
      </c>
      <c r="D166" s="243" t="s">
        <v>111</v>
      </c>
      <c r="E166" s="243" t="s">
        <v>238</v>
      </c>
      <c r="F166" s="260" t="s">
        <v>1200</v>
      </c>
      <c r="G166" s="261"/>
      <c r="H166" s="247">
        <v>6847036.7999999998</v>
      </c>
      <c r="I166" s="247">
        <v>0</v>
      </c>
      <c r="J166" s="247">
        <v>0</v>
      </c>
    </row>
    <row r="167" spans="1:10" ht="23.25" customHeight="1" x14ac:dyDescent="0.2">
      <c r="A167" s="302" t="s">
        <v>85</v>
      </c>
      <c r="B167" s="303"/>
      <c r="C167" s="243" t="s">
        <v>79</v>
      </c>
      <c r="D167" s="243" t="s">
        <v>111</v>
      </c>
      <c r="E167" s="243" t="s">
        <v>238</v>
      </c>
      <c r="F167" s="260" t="s">
        <v>1200</v>
      </c>
      <c r="G167" s="260" t="s">
        <v>84</v>
      </c>
      <c r="H167" s="247">
        <v>6847036.7999999998</v>
      </c>
      <c r="I167" s="247">
        <v>0</v>
      </c>
      <c r="J167" s="247">
        <v>0</v>
      </c>
    </row>
    <row r="168" spans="1:10" ht="15" customHeight="1" x14ac:dyDescent="0.2">
      <c r="A168" s="302" t="s">
        <v>49</v>
      </c>
      <c r="B168" s="303"/>
      <c r="C168" s="243" t="s">
        <v>79</v>
      </c>
      <c r="D168" s="243" t="s">
        <v>111</v>
      </c>
      <c r="E168" s="243" t="s">
        <v>238</v>
      </c>
      <c r="F168" s="260" t="s">
        <v>1200</v>
      </c>
      <c r="G168" s="260" t="s">
        <v>116</v>
      </c>
      <c r="H168" s="247">
        <v>6127036.7999999998</v>
      </c>
      <c r="I168" s="247">
        <v>0</v>
      </c>
      <c r="J168" s="247">
        <v>0</v>
      </c>
    </row>
    <row r="169" spans="1:10" ht="15" customHeight="1" x14ac:dyDescent="0.2">
      <c r="A169" s="302" t="s">
        <v>228</v>
      </c>
      <c r="B169" s="303"/>
      <c r="C169" s="243" t="s">
        <v>79</v>
      </c>
      <c r="D169" s="243" t="s">
        <v>111</v>
      </c>
      <c r="E169" s="243" t="s">
        <v>238</v>
      </c>
      <c r="F169" s="260" t="s">
        <v>1200</v>
      </c>
      <c r="G169" s="260" t="s">
        <v>229</v>
      </c>
      <c r="H169" s="247">
        <v>720000</v>
      </c>
      <c r="I169" s="247">
        <v>0</v>
      </c>
      <c r="J169" s="247">
        <v>0</v>
      </c>
    </row>
    <row r="170" spans="1:10" ht="34.5" customHeight="1" x14ac:dyDescent="0.2">
      <c r="A170" s="302" t="s">
        <v>529</v>
      </c>
      <c r="B170" s="303"/>
      <c r="C170" s="243" t="s">
        <v>79</v>
      </c>
      <c r="D170" s="243" t="s">
        <v>111</v>
      </c>
      <c r="E170" s="243" t="s">
        <v>238</v>
      </c>
      <c r="F170" s="260" t="s">
        <v>530</v>
      </c>
      <c r="G170" s="261"/>
      <c r="H170" s="247">
        <v>305567300</v>
      </c>
      <c r="I170" s="247">
        <v>291213900</v>
      </c>
      <c r="J170" s="247">
        <v>291213900</v>
      </c>
    </row>
    <row r="171" spans="1:10" ht="23.25" customHeight="1" x14ac:dyDescent="0.2">
      <c r="A171" s="302" t="s">
        <v>85</v>
      </c>
      <c r="B171" s="303"/>
      <c r="C171" s="243" t="s">
        <v>79</v>
      </c>
      <c r="D171" s="243" t="s">
        <v>111</v>
      </c>
      <c r="E171" s="243" t="s">
        <v>238</v>
      </c>
      <c r="F171" s="260" t="s">
        <v>530</v>
      </c>
      <c r="G171" s="260" t="s">
        <v>84</v>
      </c>
      <c r="H171" s="247">
        <v>305567300</v>
      </c>
      <c r="I171" s="247">
        <v>291213900</v>
      </c>
      <c r="J171" s="247">
        <v>291213900</v>
      </c>
    </row>
    <row r="172" spans="1:10" ht="15" customHeight="1" x14ac:dyDescent="0.2">
      <c r="A172" s="302" t="s">
        <v>49</v>
      </c>
      <c r="B172" s="303"/>
      <c r="C172" s="243" t="s">
        <v>79</v>
      </c>
      <c r="D172" s="243" t="s">
        <v>111</v>
      </c>
      <c r="E172" s="243" t="s">
        <v>238</v>
      </c>
      <c r="F172" s="260" t="s">
        <v>530</v>
      </c>
      <c r="G172" s="260" t="s">
        <v>116</v>
      </c>
      <c r="H172" s="247">
        <v>80298000</v>
      </c>
      <c r="I172" s="247">
        <v>75472900</v>
      </c>
      <c r="J172" s="247">
        <v>75472900</v>
      </c>
    </row>
    <row r="173" spans="1:10" ht="15" customHeight="1" x14ac:dyDescent="0.2">
      <c r="A173" s="302" t="s">
        <v>228</v>
      </c>
      <c r="B173" s="303"/>
      <c r="C173" s="243" t="s">
        <v>79</v>
      </c>
      <c r="D173" s="243" t="s">
        <v>111</v>
      </c>
      <c r="E173" s="243" t="s">
        <v>238</v>
      </c>
      <c r="F173" s="260" t="s">
        <v>530</v>
      </c>
      <c r="G173" s="260" t="s">
        <v>229</v>
      </c>
      <c r="H173" s="247">
        <v>225269300</v>
      </c>
      <c r="I173" s="247">
        <v>215741000</v>
      </c>
      <c r="J173" s="247">
        <v>215741000</v>
      </c>
    </row>
    <row r="174" spans="1:10" ht="45.75" customHeight="1" x14ac:dyDescent="0.2">
      <c r="A174" s="302" t="s">
        <v>1260</v>
      </c>
      <c r="B174" s="303"/>
      <c r="C174" s="243" t="s">
        <v>79</v>
      </c>
      <c r="D174" s="243" t="s">
        <v>111</v>
      </c>
      <c r="E174" s="243" t="s">
        <v>238</v>
      </c>
      <c r="F174" s="260" t="s">
        <v>1261</v>
      </c>
      <c r="G174" s="261"/>
      <c r="H174" s="247">
        <v>142561332</v>
      </c>
      <c r="I174" s="247">
        <v>0</v>
      </c>
      <c r="J174" s="247">
        <v>0</v>
      </c>
    </row>
    <row r="175" spans="1:10" ht="23.25" customHeight="1" x14ac:dyDescent="0.2">
      <c r="A175" s="302" t="s">
        <v>1340</v>
      </c>
      <c r="B175" s="303"/>
      <c r="C175" s="243" t="s">
        <v>79</v>
      </c>
      <c r="D175" s="243" t="s">
        <v>111</v>
      </c>
      <c r="E175" s="243" t="s">
        <v>238</v>
      </c>
      <c r="F175" s="260" t="s">
        <v>1341</v>
      </c>
      <c r="G175" s="261"/>
      <c r="H175" s="247">
        <v>2522632</v>
      </c>
      <c r="I175" s="247">
        <v>0</v>
      </c>
      <c r="J175" s="247">
        <v>0</v>
      </c>
    </row>
    <row r="176" spans="1:10" ht="23.25" customHeight="1" x14ac:dyDescent="0.2">
      <c r="A176" s="302" t="s">
        <v>85</v>
      </c>
      <c r="B176" s="303"/>
      <c r="C176" s="243" t="s">
        <v>79</v>
      </c>
      <c r="D176" s="243" t="s">
        <v>111</v>
      </c>
      <c r="E176" s="243" t="s">
        <v>238</v>
      </c>
      <c r="F176" s="260" t="s">
        <v>1341</v>
      </c>
      <c r="G176" s="260" t="s">
        <v>84</v>
      </c>
      <c r="H176" s="247">
        <v>2522632</v>
      </c>
      <c r="I176" s="247">
        <v>0</v>
      </c>
      <c r="J176" s="247">
        <v>0</v>
      </c>
    </row>
    <row r="177" spans="1:10" ht="15" customHeight="1" x14ac:dyDescent="0.2">
      <c r="A177" s="302" t="s">
        <v>228</v>
      </c>
      <c r="B177" s="303"/>
      <c r="C177" s="243" t="s">
        <v>79</v>
      </c>
      <c r="D177" s="243" t="s">
        <v>111</v>
      </c>
      <c r="E177" s="243" t="s">
        <v>238</v>
      </c>
      <c r="F177" s="260" t="s">
        <v>1341</v>
      </c>
      <c r="G177" s="260" t="s">
        <v>229</v>
      </c>
      <c r="H177" s="247">
        <v>2522632</v>
      </c>
      <c r="I177" s="247">
        <v>0</v>
      </c>
      <c r="J177" s="247">
        <v>0</v>
      </c>
    </row>
    <row r="178" spans="1:10" ht="23.25" customHeight="1" x14ac:dyDescent="0.2">
      <c r="A178" s="302" t="s">
        <v>1262</v>
      </c>
      <c r="B178" s="303"/>
      <c r="C178" s="243" t="s">
        <v>79</v>
      </c>
      <c r="D178" s="243" t="s">
        <v>111</v>
      </c>
      <c r="E178" s="243" t="s">
        <v>238</v>
      </c>
      <c r="F178" s="260" t="s">
        <v>1263</v>
      </c>
      <c r="G178" s="261"/>
      <c r="H178" s="247">
        <v>140038700</v>
      </c>
      <c r="I178" s="247">
        <v>0</v>
      </c>
      <c r="J178" s="247">
        <v>0</v>
      </c>
    </row>
    <row r="179" spans="1:10" ht="23.25" customHeight="1" x14ac:dyDescent="0.2">
      <c r="A179" s="302" t="s">
        <v>85</v>
      </c>
      <c r="B179" s="303"/>
      <c r="C179" s="243" t="s">
        <v>79</v>
      </c>
      <c r="D179" s="243" t="s">
        <v>111</v>
      </c>
      <c r="E179" s="243" t="s">
        <v>238</v>
      </c>
      <c r="F179" s="260" t="s">
        <v>1263</v>
      </c>
      <c r="G179" s="260" t="s">
        <v>84</v>
      </c>
      <c r="H179" s="247">
        <v>140038700</v>
      </c>
      <c r="I179" s="247">
        <v>0</v>
      </c>
      <c r="J179" s="247">
        <v>0</v>
      </c>
    </row>
    <row r="180" spans="1:10" ht="15" customHeight="1" x14ac:dyDescent="0.2">
      <c r="A180" s="302" t="s">
        <v>228</v>
      </c>
      <c r="B180" s="303"/>
      <c r="C180" s="243" t="s">
        <v>79</v>
      </c>
      <c r="D180" s="243" t="s">
        <v>111</v>
      </c>
      <c r="E180" s="243" t="s">
        <v>238</v>
      </c>
      <c r="F180" s="260" t="s">
        <v>1263</v>
      </c>
      <c r="G180" s="260" t="s">
        <v>229</v>
      </c>
      <c r="H180" s="247">
        <v>140038700</v>
      </c>
      <c r="I180" s="247">
        <v>0</v>
      </c>
      <c r="J180" s="247">
        <v>0</v>
      </c>
    </row>
    <row r="181" spans="1:10" ht="15" customHeight="1" x14ac:dyDescent="0.2">
      <c r="A181" s="278" t="s">
        <v>909</v>
      </c>
      <c r="B181" s="279"/>
      <c r="C181" s="243" t="s">
        <v>79</v>
      </c>
      <c r="D181" s="243" t="s">
        <v>111</v>
      </c>
      <c r="E181" s="243" t="s">
        <v>65</v>
      </c>
      <c r="F181" s="244"/>
      <c r="G181" s="244"/>
      <c r="H181" s="247">
        <v>124437680</v>
      </c>
      <c r="I181" s="247">
        <v>115201820</v>
      </c>
      <c r="J181" s="247">
        <v>115201820</v>
      </c>
    </row>
    <row r="182" spans="1:10" ht="15" customHeight="1" x14ac:dyDescent="0.2">
      <c r="A182" s="278" t="s">
        <v>523</v>
      </c>
      <c r="B182" s="279"/>
      <c r="C182" s="243" t="s">
        <v>79</v>
      </c>
      <c r="D182" s="243" t="s">
        <v>111</v>
      </c>
      <c r="E182" s="243" t="s">
        <v>65</v>
      </c>
      <c r="F182" s="243" t="s">
        <v>524</v>
      </c>
      <c r="G182" s="243"/>
      <c r="H182" s="247">
        <v>124437680</v>
      </c>
      <c r="I182" s="247">
        <v>115201820</v>
      </c>
      <c r="J182" s="247">
        <v>115201820</v>
      </c>
    </row>
    <row r="183" spans="1:10" ht="15" customHeight="1" x14ac:dyDescent="0.2">
      <c r="A183" s="302" t="s">
        <v>549</v>
      </c>
      <c r="B183" s="303"/>
      <c r="C183" s="243" t="s">
        <v>79</v>
      </c>
      <c r="D183" s="243" t="s">
        <v>111</v>
      </c>
      <c r="E183" s="243" t="s">
        <v>65</v>
      </c>
      <c r="F183" s="260" t="s">
        <v>910</v>
      </c>
      <c r="G183" s="260"/>
      <c r="H183" s="247">
        <v>124437680</v>
      </c>
      <c r="I183" s="247">
        <v>115201820</v>
      </c>
      <c r="J183" s="247">
        <v>115201820</v>
      </c>
    </row>
    <row r="184" spans="1:10" ht="23.25" customHeight="1" x14ac:dyDescent="0.2">
      <c r="A184" s="302" t="s">
        <v>911</v>
      </c>
      <c r="B184" s="303"/>
      <c r="C184" s="243" t="s">
        <v>79</v>
      </c>
      <c r="D184" s="243" t="s">
        <v>111</v>
      </c>
      <c r="E184" s="243" t="s">
        <v>65</v>
      </c>
      <c r="F184" s="260" t="s">
        <v>912</v>
      </c>
      <c r="G184" s="261"/>
      <c r="H184" s="247">
        <v>119524120</v>
      </c>
      <c r="I184" s="247">
        <v>115201820</v>
      </c>
      <c r="J184" s="247">
        <v>115201820</v>
      </c>
    </row>
    <row r="185" spans="1:10" ht="34.5" customHeight="1" x14ac:dyDescent="0.2">
      <c r="A185" s="302" t="s">
        <v>913</v>
      </c>
      <c r="B185" s="303"/>
      <c r="C185" s="243" t="s">
        <v>79</v>
      </c>
      <c r="D185" s="243" t="s">
        <v>111</v>
      </c>
      <c r="E185" s="243" t="s">
        <v>65</v>
      </c>
      <c r="F185" s="260" t="s">
        <v>914</v>
      </c>
      <c r="G185" s="261"/>
      <c r="H185" s="247">
        <v>119524120</v>
      </c>
      <c r="I185" s="247">
        <v>115201820</v>
      </c>
      <c r="J185" s="247">
        <v>115201820</v>
      </c>
    </row>
    <row r="186" spans="1:10" ht="23.25" customHeight="1" x14ac:dyDescent="0.2">
      <c r="A186" s="302" t="s">
        <v>85</v>
      </c>
      <c r="B186" s="303"/>
      <c r="C186" s="243" t="s">
        <v>79</v>
      </c>
      <c r="D186" s="243" t="s">
        <v>111</v>
      </c>
      <c r="E186" s="243" t="s">
        <v>65</v>
      </c>
      <c r="F186" s="260" t="s">
        <v>914</v>
      </c>
      <c r="G186" s="260" t="s">
        <v>84</v>
      </c>
      <c r="H186" s="247">
        <v>119524120</v>
      </c>
      <c r="I186" s="247">
        <v>115201820</v>
      </c>
      <c r="J186" s="247">
        <v>115201820</v>
      </c>
    </row>
    <row r="187" spans="1:10" ht="15" customHeight="1" x14ac:dyDescent="0.2">
      <c r="A187" s="302" t="s">
        <v>49</v>
      </c>
      <c r="B187" s="303"/>
      <c r="C187" s="243" t="s">
        <v>79</v>
      </c>
      <c r="D187" s="243" t="s">
        <v>111</v>
      </c>
      <c r="E187" s="243" t="s">
        <v>65</v>
      </c>
      <c r="F187" s="260" t="s">
        <v>914</v>
      </c>
      <c r="G187" s="260" t="s">
        <v>116</v>
      </c>
      <c r="H187" s="247">
        <v>119524120</v>
      </c>
      <c r="I187" s="247">
        <v>115201820</v>
      </c>
      <c r="J187" s="247">
        <v>115201820</v>
      </c>
    </row>
    <row r="188" spans="1:10" ht="34.5" customHeight="1" x14ac:dyDescent="0.2">
      <c r="A188" s="302" t="s">
        <v>960</v>
      </c>
      <c r="B188" s="303"/>
      <c r="C188" s="243" t="s">
        <v>79</v>
      </c>
      <c r="D188" s="243" t="s">
        <v>111</v>
      </c>
      <c r="E188" s="243" t="s">
        <v>65</v>
      </c>
      <c r="F188" s="260" t="s">
        <v>961</v>
      </c>
      <c r="G188" s="261"/>
      <c r="H188" s="247">
        <v>2431560</v>
      </c>
      <c r="I188" s="247">
        <v>0</v>
      </c>
      <c r="J188" s="247">
        <v>0</v>
      </c>
    </row>
    <row r="189" spans="1:10" ht="79.5" customHeight="1" x14ac:dyDescent="0.2">
      <c r="A189" s="302" t="s">
        <v>1061</v>
      </c>
      <c r="B189" s="303"/>
      <c r="C189" s="243" t="s">
        <v>79</v>
      </c>
      <c r="D189" s="243" t="s">
        <v>111</v>
      </c>
      <c r="E189" s="243" t="s">
        <v>65</v>
      </c>
      <c r="F189" s="260" t="s">
        <v>1062</v>
      </c>
      <c r="G189" s="261"/>
      <c r="H189" s="247">
        <v>2431560</v>
      </c>
      <c r="I189" s="247">
        <v>0</v>
      </c>
      <c r="J189" s="247">
        <v>0</v>
      </c>
    </row>
    <row r="190" spans="1:10" ht="23.25" customHeight="1" x14ac:dyDescent="0.2">
      <c r="A190" s="302" t="s">
        <v>85</v>
      </c>
      <c r="B190" s="303"/>
      <c r="C190" s="243" t="s">
        <v>79</v>
      </c>
      <c r="D190" s="243" t="s">
        <v>111</v>
      </c>
      <c r="E190" s="243" t="s">
        <v>65</v>
      </c>
      <c r="F190" s="260" t="s">
        <v>1062</v>
      </c>
      <c r="G190" s="260" t="s">
        <v>84</v>
      </c>
      <c r="H190" s="247">
        <v>2431560</v>
      </c>
      <c r="I190" s="247">
        <v>0</v>
      </c>
      <c r="J190" s="247">
        <v>0</v>
      </c>
    </row>
    <row r="191" spans="1:10" ht="15" customHeight="1" x14ac:dyDescent="0.2">
      <c r="A191" s="302" t="s">
        <v>49</v>
      </c>
      <c r="B191" s="303"/>
      <c r="C191" s="243" t="s">
        <v>79</v>
      </c>
      <c r="D191" s="243" t="s">
        <v>111</v>
      </c>
      <c r="E191" s="243" t="s">
        <v>65</v>
      </c>
      <c r="F191" s="260" t="s">
        <v>1062</v>
      </c>
      <c r="G191" s="260" t="s">
        <v>116</v>
      </c>
      <c r="H191" s="247">
        <v>2431560</v>
      </c>
      <c r="I191" s="247">
        <v>0</v>
      </c>
      <c r="J191" s="247">
        <v>0</v>
      </c>
    </row>
    <row r="192" spans="1:10" ht="34.5" customHeight="1" x14ac:dyDescent="0.2">
      <c r="A192" s="302" t="s">
        <v>1395</v>
      </c>
      <c r="B192" s="303"/>
      <c r="C192" s="243" t="s">
        <v>79</v>
      </c>
      <c r="D192" s="243" t="s">
        <v>111</v>
      </c>
      <c r="E192" s="243" t="s">
        <v>65</v>
      </c>
      <c r="F192" s="260" t="s">
        <v>1396</v>
      </c>
      <c r="G192" s="261"/>
      <c r="H192" s="247">
        <v>2482000</v>
      </c>
      <c r="I192" s="247">
        <v>0</v>
      </c>
      <c r="J192" s="247">
        <v>0</v>
      </c>
    </row>
    <row r="193" spans="1:10" ht="34.5" customHeight="1" x14ac:dyDescent="0.2">
      <c r="A193" s="302" t="s">
        <v>1374</v>
      </c>
      <c r="B193" s="303"/>
      <c r="C193" s="243" t="s">
        <v>79</v>
      </c>
      <c r="D193" s="243" t="s">
        <v>111</v>
      </c>
      <c r="E193" s="243" t="s">
        <v>65</v>
      </c>
      <c r="F193" s="260" t="s">
        <v>1397</v>
      </c>
      <c r="G193" s="261"/>
      <c r="H193" s="247">
        <v>2482000</v>
      </c>
      <c r="I193" s="247">
        <v>0</v>
      </c>
      <c r="J193" s="247">
        <v>0</v>
      </c>
    </row>
    <row r="194" spans="1:10" ht="23.25" customHeight="1" x14ac:dyDescent="0.2">
      <c r="A194" s="302" t="s">
        <v>85</v>
      </c>
      <c r="B194" s="303"/>
      <c r="C194" s="243" t="s">
        <v>79</v>
      </c>
      <c r="D194" s="243" t="s">
        <v>111</v>
      </c>
      <c r="E194" s="243" t="s">
        <v>65</v>
      </c>
      <c r="F194" s="260" t="s">
        <v>1397</v>
      </c>
      <c r="G194" s="260" t="s">
        <v>84</v>
      </c>
      <c r="H194" s="247">
        <v>2482000</v>
      </c>
      <c r="I194" s="247">
        <v>0</v>
      </c>
      <c r="J194" s="247">
        <v>0</v>
      </c>
    </row>
    <row r="195" spans="1:10" ht="15" customHeight="1" x14ac:dyDescent="0.2">
      <c r="A195" s="302" t="s">
        <v>49</v>
      </c>
      <c r="B195" s="303"/>
      <c r="C195" s="243" t="s">
        <v>79</v>
      </c>
      <c r="D195" s="243" t="s">
        <v>111</v>
      </c>
      <c r="E195" s="243" t="s">
        <v>65</v>
      </c>
      <c r="F195" s="260" t="s">
        <v>1397</v>
      </c>
      <c r="G195" s="260" t="s">
        <v>116</v>
      </c>
      <c r="H195" s="247">
        <v>2482000</v>
      </c>
      <c r="I195" s="247">
        <v>0</v>
      </c>
      <c r="J195" s="247">
        <v>0</v>
      </c>
    </row>
    <row r="196" spans="1:10" ht="23.25" customHeight="1" x14ac:dyDescent="0.2">
      <c r="A196" s="306" t="s">
        <v>1014</v>
      </c>
      <c r="B196" s="307"/>
      <c r="C196" s="244" t="s">
        <v>80</v>
      </c>
      <c r="D196" s="244"/>
      <c r="E196" s="244"/>
      <c r="F196" s="244"/>
      <c r="G196" s="244"/>
      <c r="H196" s="254">
        <v>7359031337.4799995</v>
      </c>
      <c r="I196" s="254">
        <v>6220031508.6199999</v>
      </c>
      <c r="J196" s="254">
        <v>5518415213.5900002</v>
      </c>
    </row>
    <row r="197" spans="1:10" ht="15" customHeight="1" x14ac:dyDescent="0.2">
      <c r="A197" s="278" t="s">
        <v>764</v>
      </c>
      <c r="B197" s="279"/>
      <c r="C197" s="243" t="s">
        <v>80</v>
      </c>
      <c r="D197" s="243" t="s">
        <v>238</v>
      </c>
      <c r="E197" s="243"/>
      <c r="F197" s="244"/>
      <c r="G197" s="244"/>
      <c r="H197" s="247">
        <v>1695656785.6300001</v>
      </c>
      <c r="I197" s="247">
        <v>1596666386</v>
      </c>
      <c r="J197" s="247">
        <v>1387427596</v>
      </c>
    </row>
    <row r="198" spans="1:10" ht="23.25" customHeight="1" x14ac:dyDescent="0.2">
      <c r="A198" s="278" t="s">
        <v>242</v>
      </c>
      <c r="B198" s="279"/>
      <c r="C198" s="243" t="s">
        <v>80</v>
      </c>
      <c r="D198" s="243" t="s">
        <v>238</v>
      </c>
      <c r="E198" s="243" t="s">
        <v>54</v>
      </c>
      <c r="F198" s="244"/>
      <c r="G198" s="244"/>
      <c r="H198" s="247">
        <v>13499490</v>
      </c>
      <c r="I198" s="247">
        <v>7142620</v>
      </c>
      <c r="J198" s="247">
        <v>7142620</v>
      </c>
    </row>
    <row r="199" spans="1:10" ht="23.25" customHeight="1" x14ac:dyDescent="0.2">
      <c r="A199" s="278" t="s">
        <v>285</v>
      </c>
      <c r="B199" s="279"/>
      <c r="C199" s="243" t="s">
        <v>80</v>
      </c>
      <c r="D199" s="243" t="s">
        <v>238</v>
      </c>
      <c r="E199" s="243" t="s">
        <v>54</v>
      </c>
      <c r="F199" s="243" t="s">
        <v>286</v>
      </c>
      <c r="G199" s="243"/>
      <c r="H199" s="247">
        <v>13499490</v>
      </c>
      <c r="I199" s="247">
        <v>7142620</v>
      </c>
      <c r="J199" s="247">
        <v>7142620</v>
      </c>
    </row>
    <row r="200" spans="1:10" ht="15" customHeight="1" x14ac:dyDescent="0.2">
      <c r="A200" s="302" t="s">
        <v>260</v>
      </c>
      <c r="B200" s="303"/>
      <c r="C200" s="243" t="s">
        <v>80</v>
      </c>
      <c r="D200" s="243" t="s">
        <v>238</v>
      </c>
      <c r="E200" s="243" t="s">
        <v>54</v>
      </c>
      <c r="F200" s="260" t="s">
        <v>287</v>
      </c>
      <c r="G200" s="260"/>
      <c r="H200" s="247">
        <v>13499490</v>
      </c>
      <c r="I200" s="247">
        <v>7142620</v>
      </c>
      <c r="J200" s="247">
        <v>7142620</v>
      </c>
    </row>
    <row r="201" spans="1:10" ht="23.25" customHeight="1" x14ac:dyDescent="0.2">
      <c r="A201" s="302" t="s">
        <v>156</v>
      </c>
      <c r="B201" s="303"/>
      <c r="C201" s="243" t="s">
        <v>80</v>
      </c>
      <c r="D201" s="243" t="s">
        <v>238</v>
      </c>
      <c r="E201" s="243" t="s">
        <v>54</v>
      </c>
      <c r="F201" s="260" t="s">
        <v>288</v>
      </c>
      <c r="G201" s="261"/>
      <c r="H201" s="247">
        <v>13499490</v>
      </c>
      <c r="I201" s="247">
        <v>7142620</v>
      </c>
      <c r="J201" s="247">
        <v>7142620</v>
      </c>
    </row>
    <row r="202" spans="1:10" ht="15" customHeight="1" x14ac:dyDescent="0.2">
      <c r="A202" s="302" t="s">
        <v>289</v>
      </c>
      <c r="B202" s="303"/>
      <c r="C202" s="243" t="s">
        <v>80</v>
      </c>
      <c r="D202" s="243" t="s">
        <v>238</v>
      </c>
      <c r="E202" s="243" t="s">
        <v>54</v>
      </c>
      <c r="F202" s="260" t="s">
        <v>290</v>
      </c>
      <c r="G202" s="261"/>
      <c r="H202" s="247">
        <v>13499490</v>
      </c>
      <c r="I202" s="247">
        <v>7142620</v>
      </c>
      <c r="J202" s="247">
        <v>7142620</v>
      </c>
    </row>
    <row r="203" spans="1:10" ht="45.75" customHeight="1" x14ac:dyDescent="0.2">
      <c r="A203" s="302" t="s">
        <v>291</v>
      </c>
      <c r="B203" s="303"/>
      <c r="C203" s="243" t="s">
        <v>80</v>
      </c>
      <c r="D203" s="243" t="s">
        <v>238</v>
      </c>
      <c r="E203" s="243" t="s">
        <v>54</v>
      </c>
      <c r="F203" s="260" t="s">
        <v>290</v>
      </c>
      <c r="G203" s="260" t="s">
        <v>195</v>
      </c>
      <c r="H203" s="247">
        <v>13499490</v>
      </c>
      <c r="I203" s="247">
        <v>7142620</v>
      </c>
      <c r="J203" s="247">
        <v>7142620</v>
      </c>
    </row>
    <row r="204" spans="1:10" ht="23.25" customHeight="1" x14ac:dyDescent="0.2">
      <c r="A204" s="302" t="s">
        <v>89</v>
      </c>
      <c r="B204" s="303"/>
      <c r="C204" s="243" t="s">
        <v>80</v>
      </c>
      <c r="D204" s="243" t="s">
        <v>238</v>
      </c>
      <c r="E204" s="243" t="s">
        <v>54</v>
      </c>
      <c r="F204" s="260" t="s">
        <v>290</v>
      </c>
      <c r="G204" s="260" t="s">
        <v>26</v>
      </c>
      <c r="H204" s="247">
        <v>13499490</v>
      </c>
      <c r="I204" s="247">
        <v>7142620</v>
      </c>
      <c r="J204" s="247">
        <v>7142620</v>
      </c>
    </row>
    <row r="205" spans="1:10" ht="34.5" customHeight="1" x14ac:dyDescent="0.2">
      <c r="A205" s="278" t="s">
        <v>298</v>
      </c>
      <c r="B205" s="279"/>
      <c r="C205" s="243" t="s">
        <v>80</v>
      </c>
      <c r="D205" s="243" t="s">
        <v>238</v>
      </c>
      <c r="E205" s="243" t="s">
        <v>192</v>
      </c>
      <c r="F205" s="244"/>
      <c r="G205" s="244"/>
      <c r="H205" s="247">
        <v>735044504.39999998</v>
      </c>
      <c r="I205" s="247">
        <v>655701760</v>
      </c>
      <c r="J205" s="247">
        <v>655801760</v>
      </c>
    </row>
    <row r="206" spans="1:10" ht="15" customHeight="1" x14ac:dyDescent="0.2">
      <c r="A206" s="278" t="s">
        <v>304</v>
      </c>
      <c r="B206" s="279"/>
      <c r="C206" s="243" t="s">
        <v>80</v>
      </c>
      <c r="D206" s="243" t="s">
        <v>238</v>
      </c>
      <c r="E206" s="243" t="s">
        <v>192</v>
      </c>
      <c r="F206" s="243" t="s">
        <v>305</v>
      </c>
      <c r="G206" s="243"/>
      <c r="H206" s="247">
        <v>21205000</v>
      </c>
      <c r="I206" s="247">
        <v>17308000</v>
      </c>
      <c r="J206" s="247">
        <v>17406000</v>
      </c>
    </row>
    <row r="207" spans="1:10" ht="15" customHeight="1" x14ac:dyDescent="0.2">
      <c r="A207" s="302" t="s">
        <v>260</v>
      </c>
      <c r="B207" s="303"/>
      <c r="C207" s="243" t="s">
        <v>80</v>
      </c>
      <c r="D207" s="243" t="s">
        <v>238</v>
      </c>
      <c r="E207" s="243" t="s">
        <v>192</v>
      </c>
      <c r="F207" s="260" t="s">
        <v>732</v>
      </c>
      <c r="G207" s="260"/>
      <c r="H207" s="247">
        <v>21205000</v>
      </c>
      <c r="I207" s="247">
        <v>17308000</v>
      </c>
      <c r="J207" s="247">
        <v>17406000</v>
      </c>
    </row>
    <row r="208" spans="1:10" ht="45.75" customHeight="1" x14ac:dyDescent="0.2">
      <c r="A208" s="302" t="s">
        <v>777</v>
      </c>
      <c r="B208" s="303"/>
      <c r="C208" s="243" t="s">
        <v>80</v>
      </c>
      <c r="D208" s="243" t="s">
        <v>238</v>
      </c>
      <c r="E208" s="243" t="s">
        <v>192</v>
      </c>
      <c r="F208" s="260" t="s">
        <v>778</v>
      </c>
      <c r="G208" s="261"/>
      <c r="H208" s="247">
        <v>21205000</v>
      </c>
      <c r="I208" s="247">
        <v>17308000</v>
      </c>
      <c r="J208" s="247">
        <v>17406000</v>
      </c>
    </row>
    <row r="209" spans="1:10" ht="45.75" customHeight="1" x14ac:dyDescent="0.2">
      <c r="A209" s="302" t="s">
        <v>650</v>
      </c>
      <c r="B209" s="303"/>
      <c r="C209" s="243" t="s">
        <v>80</v>
      </c>
      <c r="D209" s="243" t="s">
        <v>238</v>
      </c>
      <c r="E209" s="243" t="s">
        <v>192</v>
      </c>
      <c r="F209" s="260" t="s">
        <v>779</v>
      </c>
      <c r="G209" s="261"/>
      <c r="H209" s="247">
        <v>21205000</v>
      </c>
      <c r="I209" s="247">
        <v>17308000</v>
      </c>
      <c r="J209" s="247">
        <v>17406000</v>
      </c>
    </row>
    <row r="210" spans="1:10" ht="45.75" customHeight="1" x14ac:dyDescent="0.2">
      <c r="A210" s="302" t="s">
        <v>291</v>
      </c>
      <c r="B210" s="303"/>
      <c r="C210" s="243" t="s">
        <v>80</v>
      </c>
      <c r="D210" s="243" t="s">
        <v>238</v>
      </c>
      <c r="E210" s="243" t="s">
        <v>192</v>
      </c>
      <c r="F210" s="260" t="s">
        <v>779</v>
      </c>
      <c r="G210" s="260" t="s">
        <v>195</v>
      </c>
      <c r="H210" s="247">
        <v>17772160</v>
      </c>
      <c r="I210" s="247">
        <v>13782160</v>
      </c>
      <c r="J210" s="247">
        <v>13782160</v>
      </c>
    </row>
    <row r="211" spans="1:10" ht="23.25" customHeight="1" x14ac:dyDescent="0.2">
      <c r="A211" s="302" t="s">
        <v>89</v>
      </c>
      <c r="B211" s="303"/>
      <c r="C211" s="243" t="s">
        <v>80</v>
      </c>
      <c r="D211" s="243" t="s">
        <v>238</v>
      </c>
      <c r="E211" s="243" t="s">
        <v>192</v>
      </c>
      <c r="F211" s="260" t="s">
        <v>779</v>
      </c>
      <c r="G211" s="260" t="s">
        <v>26</v>
      </c>
      <c r="H211" s="247">
        <v>17772160</v>
      </c>
      <c r="I211" s="247">
        <v>13782160</v>
      </c>
      <c r="J211" s="247">
        <v>13782160</v>
      </c>
    </row>
    <row r="212" spans="1:10" ht="23.25" customHeight="1" x14ac:dyDescent="0.2">
      <c r="A212" s="302" t="s">
        <v>273</v>
      </c>
      <c r="B212" s="303"/>
      <c r="C212" s="243" t="s">
        <v>80</v>
      </c>
      <c r="D212" s="243" t="s">
        <v>238</v>
      </c>
      <c r="E212" s="243" t="s">
        <v>192</v>
      </c>
      <c r="F212" s="260" t="s">
        <v>779</v>
      </c>
      <c r="G212" s="260" t="s">
        <v>94</v>
      </c>
      <c r="H212" s="247">
        <v>3432840</v>
      </c>
      <c r="I212" s="247">
        <v>3525840</v>
      </c>
      <c r="J212" s="247">
        <v>3623840</v>
      </c>
    </row>
    <row r="213" spans="1:10" ht="23.25" customHeight="1" x14ac:dyDescent="0.2">
      <c r="A213" s="302" t="s">
        <v>187</v>
      </c>
      <c r="B213" s="303"/>
      <c r="C213" s="243" t="s">
        <v>80</v>
      </c>
      <c r="D213" s="243" t="s">
        <v>238</v>
      </c>
      <c r="E213" s="243" t="s">
        <v>192</v>
      </c>
      <c r="F213" s="260" t="s">
        <v>779</v>
      </c>
      <c r="G213" s="260" t="s">
        <v>58</v>
      </c>
      <c r="H213" s="247">
        <v>3432840</v>
      </c>
      <c r="I213" s="247">
        <v>3525840</v>
      </c>
      <c r="J213" s="247">
        <v>3623840</v>
      </c>
    </row>
    <row r="214" spans="1:10" ht="23.25" customHeight="1" x14ac:dyDescent="0.2">
      <c r="A214" s="278" t="s">
        <v>285</v>
      </c>
      <c r="B214" s="279"/>
      <c r="C214" s="243" t="s">
        <v>80</v>
      </c>
      <c r="D214" s="243" t="s">
        <v>238</v>
      </c>
      <c r="E214" s="243" t="s">
        <v>192</v>
      </c>
      <c r="F214" s="243" t="s">
        <v>286</v>
      </c>
      <c r="G214" s="243"/>
      <c r="H214" s="247">
        <v>707327184.39999998</v>
      </c>
      <c r="I214" s="247">
        <v>631399438</v>
      </c>
      <c r="J214" s="247">
        <v>631399438</v>
      </c>
    </row>
    <row r="215" spans="1:10" ht="23.25" customHeight="1" x14ac:dyDescent="0.2">
      <c r="A215" s="302" t="s">
        <v>790</v>
      </c>
      <c r="B215" s="303"/>
      <c r="C215" s="243" t="s">
        <v>80</v>
      </c>
      <c r="D215" s="243" t="s">
        <v>238</v>
      </c>
      <c r="E215" s="243" t="s">
        <v>192</v>
      </c>
      <c r="F215" s="260" t="s">
        <v>347</v>
      </c>
      <c r="G215" s="260"/>
      <c r="H215" s="247">
        <v>30835700</v>
      </c>
      <c r="I215" s="247">
        <v>43455702</v>
      </c>
      <c r="J215" s="247">
        <v>43455702</v>
      </c>
    </row>
    <row r="216" spans="1:10" ht="57" customHeight="1" x14ac:dyDescent="0.2">
      <c r="A216" s="302" t="s">
        <v>998</v>
      </c>
      <c r="B216" s="303"/>
      <c r="C216" s="243" t="s">
        <v>80</v>
      </c>
      <c r="D216" s="243" t="s">
        <v>238</v>
      </c>
      <c r="E216" s="243" t="s">
        <v>192</v>
      </c>
      <c r="F216" s="260" t="s">
        <v>356</v>
      </c>
      <c r="G216" s="261"/>
      <c r="H216" s="247">
        <v>30835700</v>
      </c>
      <c r="I216" s="247">
        <v>43455702</v>
      </c>
      <c r="J216" s="247">
        <v>43455702</v>
      </c>
    </row>
    <row r="217" spans="1:10" ht="57" customHeight="1" x14ac:dyDescent="0.2">
      <c r="A217" s="302" t="s">
        <v>942</v>
      </c>
      <c r="B217" s="303"/>
      <c r="C217" s="243" t="s">
        <v>80</v>
      </c>
      <c r="D217" s="243" t="s">
        <v>238</v>
      </c>
      <c r="E217" s="243" t="s">
        <v>192</v>
      </c>
      <c r="F217" s="260" t="s">
        <v>943</v>
      </c>
      <c r="G217" s="261"/>
      <c r="H217" s="247">
        <v>19300760</v>
      </c>
      <c r="I217" s="247">
        <v>18000000</v>
      </c>
      <c r="J217" s="247">
        <v>18000000</v>
      </c>
    </row>
    <row r="218" spans="1:10" ht="45.75" customHeight="1" x14ac:dyDescent="0.2">
      <c r="A218" s="302" t="s">
        <v>291</v>
      </c>
      <c r="B218" s="303"/>
      <c r="C218" s="243" t="s">
        <v>80</v>
      </c>
      <c r="D218" s="243" t="s">
        <v>238</v>
      </c>
      <c r="E218" s="243" t="s">
        <v>192</v>
      </c>
      <c r="F218" s="260" t="s">
        <v>943</v>
      </c>
      <c r="G218" s="260" t="s">
        <v>195</v>
      </c>
      <c r="H218" s="247">
        <v>19300760</v>
      </c>
      <c r="I218" s="247">
        <v>18000000</v>
      </c>
      <c r="J218" s="247">
        <v>18000000</v>
      </c>
    </row>
    <row r="219" spans="1:10" ht="23.25" customHeight="1" x14ac:dyDescent="0.2">
      <c r="A219" s="302" t="s">
        <v>89</v>
      </c>
      <c r="B219" s="303"/>
      <c r="C219" s="243" t="s">
        <v>80</v>
      </c>
      <c r="D219" s="243" t="s">
        <v>238</v>
      </c>
      <c r="E219" s="243" t="s">
        <v>192</v>
      </c>
      <c r="F219" s="260" t="s">
        <v>943</v>
      </c>
      <c r="G219" s="260" t="s">
        <v>26</v>
      </c>
      <c r="H219" s="247">
        <v>19300760</v>
      </c>
      <c r="I219" s="247">
        <v>18000000</v>
      </c>
      <c r="J219" s="247">
        <v>18000000</v>
      </c>
    </row>
    <row r="220" spans="1:10" ht="57" customHeight="1" x14ac:dyDescent="0.2">
      <c r="A220" s="302" t="s">
        <v>944</v>
      </c>
      <c r="B220" s="303"/>
      <c r="C220" s="243" t="s">
        <v>80</v>
      </c>
      <c r="D220" s="243" t="s">
        <v>238</v>
      </c>
      <c r="E220" s="243" t="s">
        <v>192</v>
      </c>
      <c r="F220" s="260" t="s">
        <v>945</v>
      </c>
      <c r="G220" s="261"/>
      <c r="H220" s="247">
        <v>11534940</v>
      </c>
      <c r="I220" s="247">
        <v>25455702</v>
      </c>
      <c r="J220" s="247">
        <v>25455702</v>
      </c>
    </row>
    <row r="221" spans="1:10" ht="45.75" customHeight="1" x14ac:dyDescent="0.2">
      <c r="A221" s="302" t="s">
        <v>291</v>
      </c>
      <c r="B221" s="303"/>
      <c r="C221" s="243" t="s">
        <v>80</v>
      </c>
      <c r="D221" s="243" t="s">
        <v>238</v>
      </c>
      <c r="E221" s="243" t="s">
        <v>192</v>
      </c>
      <c r="F221" s="260" t="s">
        <v>945</v>
      </c>
      <c r="G221" s="260" t="s">
        <v>195</v>
      </c>
      <c r="H221" s="247">
        <v>11534940</v>
      </c>
      <c r="I221" s="247">
        <v>25455702</v>
      </c>
      <c r="J221" s="247">
        <v>25455702</v>
      </c>
    </row>
    <row r="222" spans="1:10" ht="23.25" customHeight="1" x14ac:dyDescent="0.2">
      <c r="A222" s="302" t="s">
        <v>89</v>
      </c>
      <c r="B222" s="303"/>
      <c r="C222" s="243" t="s">
        <v>80</v>
      </c>
      <c r="D222" s="243" t="s">
        <v>238</v>
      </c>
      <c r="E222" s="243" t="s">
        <v>192</v>
      </c>
      <c r="F222" s="260" t="s">
        <v>945</v>
      </c>
      <c r="G222" s="260" t="s">
        <v>26</v>
      </c>
      <c r="H222" s="247">
        <v>11534940</v>
      </c>
      <c r="I222" s="247">
        <v>25455702</v>
      </c>
      <c r="J222" s="247">
        <v>25455702</v>
      </c>
    </row>
    <row r="223" spans="1:10" ht="15" customHeight="1" x14ac:dyDescent="0.2">
      <c r="A223" s="302" t="s">
        <v>260</v>
      </c>
      <c r="B223" s="303"/>
      <c r="C223" s="243" t="s">
        <v>80</v>
      </c>
      <c r="D223" s="243" t="s">
        <v>238</v>
      </c>
      <c r="E223" s="243" t="s">
        <v>192</v>
      </c>
      <c r="F223" s="260" t="s">
        <v>287</v>
      </c>
      <c r="G223" s="260"/>
      <c r="H223" s="247">
        <v>676491484.39999998</v>
      </c>
      <c r="I223" s="247">
        <v>587943736</v>
      </c>
      <c r="J223" s="247">
        <v>587943736</v>
      </c>
    </row>
    <row r="224" spans="1:10" ht="23.25" customHeight="1" x14ac:dyDescent="0.2">
      <c r="A224" s="302" t="s">
        <v>156</v>
      </c>
      <c r="B224" s="303"/>
      <c r="C224" s="243" t="s">
        <v>80</v>
      </c>
      <c r="D224" s="243" t="s">
        <v>238</v>
      </c>
      <c r="E224" s="243" t="s">
        <v>192</v>
      </c>
      <c r="F224" s="260" t="s">
        <v>288</v>
      </c>
      <c r="G224" s="261"/>
      <c r="H224" s="247">
        <v>675491484.39999998</v>
      </c>
      <c r="I224" s="247">
        <v>587343736</v>
      </c>
      <c r="J224" s="247">
        <v>587343736</v>
      </c>
    </row>
    <row r="225" spans="1:10" ht="15" customHeight="1" x14ac:dyDescent="0.2">
      <c r="A225" s="302" t="s">
        <v>315</v>
      </c>
      <c r="B225" s="303"/>
      <c r="C225" s="243" t="s">
        <v>80</v>
      </c>
      <c r="D225" s="243" t="s">
        <v>238</v>
      </c>
      <c r="E225" s="243" t="s">
        <v>192</v>
      </c>
      <c r="F225" s="260" t="s">
        <v>316</v>
      </c>
      <c r="G225" s="261"/>
      <c r="H225" s="247">
        <v>638339442.39999998</v>
      </c>
      <c r="I225" s="247">
        <v>568568116</v>
      </c>
      <c r="J225" s="247">
        <v>568568116</v>
      </c>
    </row>
    <row r="226" spans="1:10" ht="45.75" customHeight="1" x14ac:dyDescent="0.2">
      <c r="A226" s="302" t="s">
        <v>291</v>
      </c>
      <c r="B226" s="303"/>
      <c r="C226" s="243" t="s">
        <v>80</v>
      </c>
      <c r="D226" s="243" t="s">
        <v>238</v>
      </c>
      <c r="E226" s="243" t="s">
        <v>192</v>
      </c>
      <c r="F226" s="260" t="s">
        <v>316</v>
      </c>
      <c r="G226" s="260" t="s">
        <v>195</v>
      </c>
      <c r="H226" s="247">
        <v>598413446.01999998</v>
      </c>
      <c r="I226" s="247">
        <v>537713616</v>
      </c>
      <c r="J226" s="247">
        <v>537713616</v>
      </c>
    </row>
    <row r="227" spans="1:10" ht="23.25" customHeight="1" x14ac:dyDescent="0.2">
      <c r="A227" s="302" t="s">
        <v>89</v>
      </c>
      <c r="B227" s="303"/>
      <c r="C227" s="243" t="s">
        <v>80</v>
      </c>
      <c r="D227" s="243" t="s">
        <v>238</v>
      </c>
      <c r="E227" s="243" t="s">
        <v>192</v>
      </c>
      <c r="F227" s="260" t="s">
        <v>316</v>
      </c>
      <c r="G227" s="260" t="s">
        <v>26</v>
      </c>
      <c r="H227" s="247">
        <v>598413446.01999998</v>
      </c>
      <c r="I227" s="247">
        <v>537713616</v>
      </c>
      <c r="J227" s="247">
        <v>537713616</v>
      </c>
    </row>
    <row r="228" spans="1:10" ht="23.25" customHeight="1" x14ac:dyDescent="0.2">
      <c r="A228" s="302" t="s">
        <v>273</v>
      </c>
      <c r="B228" s="303"/>
      <c r="C228" s="243" t="s">
        <v>80</v>
      </c>
      <c r="D228" s="243" t="s">
        <v>238</v>
      </c>
      <c r="E228" s="243" t="s">
        <v>192</v>
      </c>
      <c r="F228" s="260" t="s">
        <v>316</v>
      </c>
      <c r="G228" s="260" t="s">
        <v>94</v>
      </c>
      <c r="H228" s="247">
        <v>29213994.399999999</v>
      </c>
      <c r="I228" s="247">
        <v>21624500</v>
      </c>
      <c r="J228" s="247">
        <v>21624500</v>
      </c>
    </row>
    <row r="229" spans="1:10" ht="23.25" customHeight="1" x14ac:dyDescent="0.2">
      <c r="A229" s="302" t="s">
        <v>187</v>
      </c>
      <c r="B229" s="303"/>
      <c r="C229" s="243" t="s">
        <v>80</v>
      </c>
      <c r="D229" s="243" t="s">
        <v>238</v>
      </c>
      <c r="E229" s="243" t="s">
        <v>192</v>
      </c>
      <c r="F229" s="260" t="s">
        <v>316</v>
      </c>
      <c r="G229" s="260" t="s">
        <v>58</v>
      </c>
      <c r="H229" s="247">
        <v>29213994.399999999</v>
      </c>
      <c r="I229" s="247">
        <v>21624500</v>
      </c>
      <c r="J229" s="247">
        <v>21624500</v>
      </c>
    </row>
    <row r="230" spans="1:10" ht="15" customHeight="1" x14ac:dyDescent="0.2">
      <c r="A230" s="302" t="s">
        <v>95</v>
      </c>
      <c r="B230" s="303"/>
      <c r="C230" s="243" t="s">
        <v>80</v>
      </c>
      <c r="D230" s="243" t="s">
        <v>238</v>
      </c>
      <c r="E230" s="243" t="s">
        <v>192</v>
      </c>
      <c r="F230" s="260" t="s">
        <v>316</v>
      </c>
      <c r="G230" s="260" t="s">
        <v>96</v>
      </c>
      <c r="H230" s="247">
        <v>584000</v>
      </c>
      <c r="I230" s="247">
        <v>0</v>
      </c>
      <c r="J230" s="247">
        <v>0</v>
      </c>
    </row>
    <row r="231" spans="1:10" ht="23.25" customHeight="1" x14ac:dyDescent="0.2">
      <c r="A231" s="302" t="s">
        <v>35</v>
      </c>
      <c r="B231" s="303"/>
      <c r="C231" s="243" t="s">
        <v>80</v>
      </c>
      <c r="D231" s="243" t="s">
        <v>238</v>
      </c>
      <c r="E231" s="243" t="s">
        <v>192</v>
      </c>
      <c r="F231" s="260" t="s">
        <v>316</v>
      </c>
      <c r="G231" s="260" t="s">
        <v>52</v>
      </c>
      <c r="H231" s="247">
        <v>584000</v>
      </c>
      <c r="I231" s="247">
        <v>0</v>
      </c>
      <c r="J231" s="247">
        <v>0</v>
      </c>
    </row>
    <row r="232" spans="1:10" ht="15" customHeight="1" x14ac:dyDescent="0.2">
      <c r="A232" s="302" t="s">
        <v>200</v>
      </c>
      <c r="B232" s="303"/>
      <c r="C232" s="243" t="s">
        <v>80</v>
      </c>
      <c r="D232" s="243" t="s">
        <v>238</v>
      </c>
      <c r="E232" s="243" t="s">
        <v>192</v>
      </c>
      <c r="F232" s="260" t="s">
        <v>316</v>
      </c>
      <c r="G232" s="260" t="s">
        <v>201</v>
      </c>
      <c r="H232" s="247">
        <v>10128001.98</v>
      </c>
      <c r="I232" s="247">
        <v>9230000</v>
      </c>
      <c r="J232" s="247">
        <v>9230000</v>
      </c>
    </row>
    <row r="233" spans="1:10" ht="15" customHeight="1" x14ac:dyDescent="0.2">
      <c r="A233" s="302" t="s">
        <v>73</v>
      </c>
      <c r="B233" s="303"/>
      <c r="C233" s="243" t="s">
        <v>80</v>
      </c>
      <c r="D233" s="243" t="s">
        <v>238</v>
      </c>
      <c r="E233" s="243" t="s">
        <v>192</v>
      </c>
      <c r="F233" s="260" t="s">
        <v>316</v>
      </c>
      <c r="G233" s="260" t="s">
        <v>74</v>
      </c>
      <c r="H233" s="247">
        <v>10128001.98</v>
      </c>
      <c r="I233" s="247">
        <v>9230000</v>
      </c>
      <c r="J233" s="247">
        <v>9230000</v>
      </c>
    </row>
    <row r="234" spans="1:10" ht="23.25" customHeight="1" x14ac:dyDescent="0.2">
      <c r="A234" s="302" t="s">
        <v>539</v>
      </c>
      <c r="B234" s="303"/>
      <c r="C234" s="243" t="s">
        <v>80</v>
      </c>
      <c r="D234" s="243" t="s">
        <v>238</v>
      </c>
      <c r="E234" s="243" t="s">
        <v>192</v>
      </c>
      <c r="F234" s="260" t="s">
        <v>540</v>
      </c>
      <c r="G234" s="261"/>
      <c r="H234" s="247">
        <v>748000</v>
      </c>
      <c r="I234" s="247">
        <v>680000</v>
      </c>
      <c r="J234" s="247">
        <v>680000</v>
      </c>
    </row>
    <row r="235" spans="1:10" ht="23.25" customHeight="1" x14ac:dyDescent="0.2">
      <c r="A235" s="302" t="s">
        <v>273</v>
      </c>
      <c r="B235" s="303"/>
      <c r="C235" s="243" t="s">
        <v>80</v>
      </c>
      <c r="D235" s="243" t="s">
        <v>238</v>
      </c>
      <c r="E235" s="243" t="s">
        <v>192</v>
      </c>
      <c r="F235" s="260" t="s">
        <v>540</v>
      </c>
      <c r="G235" s="260" t="s">
        <v>94</v>
      </c>
      <c r="H235" s="247">
        <v>748000</v>
      </c>
      <c r="I235" s="247">
        <v>680000</v>
      </c>
      <c r="J235" s="247">
        <v>680000</v>
      </c>
    </row>
    <row r="236" spans="1:10" ht="23.25" customHeight="1" x14ac:dyDescent="0.2">
      <c r="A236" s="302" t="s">
        <v>187</v>
      </c>
      <c r="B236" s="303"/>
      <c r="C236" s="243" t="s">
        <v>80</v>
      </c>
      <c r="D236" s="243" t="s">
        <v>238</v>
      </c>
      <c r="E236" s="243" t="s">
        <v>192</v>
      </c>
      <c r="F236" s="260" t="s">
        <v>540</v>
      </c>
      <c r="G236" s="260" t="s">
        <v>58</v>
      </c>
      <c r="H236" s="247">
        <v>748000</v>
      </c>
      <c r="I236" s="247">
        <v>680000</v>
      </c>
      <c r="J236" s="247">
        <v>680000</v>
      </c>
    </row>
    <row r="237" spans="1:10" ht="15" customHeight="1" x14ac:dyDescent="0.2">
      <c r="A237" s="302" t="s">
        <v>317</v>
      </c>
      <c r="B237" s="303"/>
      <c r="C237" s="243" t="s">
        <v>80</v>
      </c>
      <c r="D237" s="243" t="s">
        <v>238</v>
      </c>
      <c r="E237" s="243" t="s">
        <v>192</v>
      </c>
      <c r="F237" s="260" t="s">
        <v>318</v>
      </c>
      <c r="G237" s="261"/>
      <c r="H237" s="247">
        <v>1040022</v>
      </c>
      <c r="I237" s="247">
        <v>800000</v>
      </c>
      <c r="J237" s="247">
        <v>800000</v>
      </c>
    </row>
    <row r="238" spans="1:10" ht="15" customHeight="1" x14ac:dyDescent="0.2">
      <c r="A238" s="302" t="s">
        <v>200</v>
      </c>
      <c r="B238" s="303"/>
      <c r="C238" s="243" t="s">
        <v>80</v>
      </c>
      <c r="D238" s="243" t="s">
        <v>238</v>
      </c>
      <c r="E238" s="243" t="s">
        <v>192</v>
      </c>
      <c r="F238" s="260" t="s">
        <v>318</v>
      </c>
      <c r="G238" s="260" t="s">
        <v>201</v>
      </c>
      <c r="H238" s="247">
        <v>1040022</v>
      </c>
      <c r="I238" s="247">
        <v>800000</v>
      </c>
      <c r="J238" s="247">
        <v>800000</v>
      </c>
    </row>
    <row r="239" spans="1:10" ht="15" customHeight="1" x14ac:dyDescent="0.2">
      <c r="A239" s="302" t="s">
        <v>73</v>
      </c>
      <c r="B239" s="303"/>
      <c r="C239" s="243" t="s">
        <v>80</v>
      </c>
      <c r="D239" s="243" t="s">
        <v>238</v>
      </c>
      <c r="E239" s="243" t="s">
        <v>192</v>
      </c>
      <c r="F239" s="260" t="s">
        <v>318</v>
      </c>
      <c r="G239" s="260" t="s">
        <v>74</v>
      </c>
      <c r="H239" s="247">
        <v>1040022</v>
      </c>
      <c r="I239" s="247">
        <v>800000</v>
      </c>
      <c r="J239" s="247">
        <v>800000</v>
      </c>
    </row>
    <row r="240" spans="1:10" ht="23.25" customHeight="1" x14ac:dyDescent="0.2">
      <c r="A240" s="302" t="s">
        <v>920</v>
      </c>
      <c r="B240" s="303"/>
      <c r="C240" s="243" t="s">
        <v>80</v>
      </c>
      <c r="D240" s="243" t="s">
        <v>238</v>
      </c>
      <c r="E240" s="243" t="s">
        <v>192</v>
      </c>
      <c r="F240" s="260" t="s">
        <v>921</v>
      </c>
      <c r="G240" s="261"/>
      <c r="H240" s="247">
        <v>35364020</v>
      </c>
      <c r="I240" s="247">
        <v>17295620</v>
      </c>
      <c r="J240" s="247">
        <v>17295620</v>
      </c>
    </row>
    <row r="241" spans="1:10" ht="45.75" customHeight="1" x14ac:dyDescent="0.2">
      <c r="A241" s="302" t="s">
        <v>291</v>
      </c>
      <c r="B241" s="303"/>
      <c r="C241" s="243" t="s">
        <v>80</v>
      </c>
      <c r="D241" s="243" t="s">
        <v>238</v>
      </c>
      <c r="E241" s="243" t="s">
        <v>192</v>
      </c>
      <c r="F241" s="260" t="s">
        <v>921</v>
      </c>
      <c r="G241" s="260" t="s">
        <v>195</v>
      </c>
      <c r="H241" s="247">
        <v>35314020</v>
      </c>
      <c r="I241" s="247">
        <v>17245620</v>
      </c>
      <c r="J241" s="247">
        <v>17245620</v>
      </c>
    </row>
    <row r="242" spans="1:10" ht="23.25" customHeight="1" x14ac:dyDescent="0.2">
      <c r="A242" s="302" t="s">
        <v>89</v>
      </c>
      <c r="B242" s="303"/>
      <c r="C242" s="243" t="s">
        <v>80</v>
      </c>
      <c r="D242" s="243" t="s">
        <v>238</v>
      </c>
      <c r="E242" s="243" t="s">
        <v>192</v>
      </c>
      <c r="F242" s="260" t="s">
        <v>921</v>
      </c>
      <c r="G242" s="260" t="s">
        <v>26</v>
      </c>
      <c r="H242" s="247">
        <v>35314020</v>
      </c>
      <c r="I242" s="247">
        <v>17245620</v>
      </c>
      <c r="J242" s="247">
        <v>17245620</v>
      </c>
    </row>
    <row r="243" spans="1:10" ht="23.25" customHeight="1" x14ac:dyDescent="0.2">
      <c r="A243" s="302" t="s">
        <v>273</v>
      </c>
      <c r="B243" s="303"/>
      <c r="C243" s="243" t="s">
        <v>80</v>
      </c>
      <c r="D243" s="243" t="s">
        <v>238</v>
      </c>
      <c r="E243" s="243" t="s">
        <v>192</v>
      </c>
      <c r="F243" s="260" t="s">
        <v>921</v>
      </c>
      <c r="G243" s="260" t="s">
        <v>94</v>
      </c>
      <c r="H243" s="247">
        <v>50000</v>
      </c>
      <c r="I243" s="247">
        <v>50000</v>
      </c>
      <c r="J243" s="247">
        <v>50000</v>
      </c>
    </row>
    <row r="244" spans="1:10" ht="23.25" customHeight="1" x14ac:dyDescent="0.2">
      <c r="A244" s="302" t="s">
        <v>187</v>
      </c>
      <c r="B244" s="303"/>
      <c r="C244" s="243" t="s">
        <v>80</v>
      </c>
      <c r="D244" s="243" t="s">
        <v>238</v>
      </c>
      <c r="E244" s="243" t="s">
        <v>192</v>
      </c>
      <c r="F244" s="260" t="s">
        <v>921</v>
      </c>
      <c r="G244" s="260" t="s">
        <v>58</v>
      </c>
      <c r="H244" s="247">
        <v>50000</v>
      </c>
      <c r="I244" s="247">
        <v>50000</v>
      </c>
      <c r="J244" s="247">
        <v>50000</v>
      </c>
    </row>
    <row r="245" spans="1:10" ht="34.5" customHeight="1" x14ac:dyDescent="0.2">
      <c r="A245" s="302" t="s">
        <v>780</v>
      </c>
      <c r="B245" s="303"/>
      <c r="C245" s="243" t="s">
        <v>80</v>
      </c>
      <c r="D245" s="243" t="s">
        <v>238</v>
      </c>
      <c r="E245" s="243" t="s">
        <v>192</v>
      </c>
      <c r="F245" s="260" t="s">
        <v>781</v>
      </c>
      <c r="G245" s="261"/>
      <c r="H245" s="247">
        <v>1000000</v>
      </c>
      <c r="I245" s="247">
        <v>600000</v>
      </c>
      <c r="J245" s="247">
        <v>600000</v>
      </c>
    </row>
    <row r="246" spans="1:10" ht="90.75" customHeight="1" x14ac:dyDescent="0.2">
      <c r="A246" s="302" t="s">
        <v>314</v>
      </c>
      <c r="B246" s="303"/>
      <c r="C246" s="243" t="s">
        <v>80</v>
      </c>
      <c r="D246" s="243" t="s">
        <v>238</v>
      </c>
      <c r="E246" s="243" t="s">
        <v>192</v>
      </c>
      <c r="F246" s="260" t="s">
        <v>782</v>
      </c>
      <c r="G246" s="261"/>
      <c r="H246" s="247">
        <v>1000000</v>
      </c>
      <c r="I246" s="247">
        <v>600000</v>
      </c>
      <c r="J246" s="247">
        <v>600000</v>
      </c>
    </row>
    <row r="247" spans="1:10" ht="23.25" customHeight="1" x14ac:dyDescent="0.2">
      <c r="A247" s="302" t="s">
        <v>273</v>
      </c>
      <c r="B247" s="303"/>
      <c r="C247" s="243" t="s">
        <v>80</v>
      </c>
      <c r="D247" s="243" t="s">
        <v>238</v>
      </c>
      <c r="E247" s="243" t="s">
        <v>192</v>
      </c>
      <c r="F247" s="260" t="s">
        <v>782</v>
      </c>
      <c r="G247" s="260" t="s">
        <v>94</v>
      </c>
      <c r="H247" s="247">
        <v>1000000</v>
      </c>
      <c r="I247" s="247">
        <v>600000</v>
      </c>
      <c r="J247" s="247">
        <v>600000</v>
      </c>
    </row>
    <row r="248" spans="1:10" ht="23.25" customHeight="1" x14ac:dyDescent="0.2">
      <c r="A248" s="302" t="s">
        <v>187</v>
      </c>
      <c r="B248" s="303"/>
      <c r="C248" s="243" t="s">
        <v>80</v>
      </c>
      <c r="D248" s="243" t="s">
        <v>238</v>
      </c>
      <c r="E248" s="243" t="s">
        <v>192</v>
      </c>
      <c r="F248" s="260" t="s">
        <v>782</v>
      </c>
      <c r="G248" s="260" t="s">
        <v>58</v>
      </c>
      <c r="H248" s="247">
        <v>1000000</v>
      </c>
      <c r="I248" s="247">
        <v>600000</v>
      </c>
      <c r="J248" s="247">
        <v>600000</v>
      </c>
    </row>
    <row r="249" spans="1:10" ht="23.25" customHeight="1" x14ac:dyDescent="0.2">
      <c r="A249" s="278" t="s">
        <v>930</v>
      </c>
      <c r="B249" s="279"/>
      <c r="C249" s="243" t="s">
        <v>80</v>
      </c>
      <c r="D249" s="243" t="s">
        <v>238</v>
      </c>
      <c r="E249" s="243" t="s">
        <v>192</v>
      </c>
      <c r="F249" s="243" t="s">
        <v>319</v>
      </c>
      <c r="G249" s="243"/>
      <c r="H249" s="247">
        <v>4207000</v>
      </c>
      <c r="I249" s="247">
        <v>4807000</v>
      </c>
      <c r="J249" s="247">
        <v>4807000</v>
      </c>
    </row>
    <row r="250" spans="1:10" ht="34.5" customHeight="1" x14ac:dyDescent="0.2">
      <c r="A250" s="302" t="s">
        <v>320</v>
      </c>
      <c r="B250" s="303"/>
      <c r="C250" s="243" t="s">
        <v>80</v>
      </c>
      <c r="D250" s="243" t="s">
        <v>238</v>
      </c>
      <c r="E250" s="243" t="s">
        <v>192</v>
      </c>
      <c r="F250" s="260" t="s">
        <v>321</v>
      </c>
      <c r="G250" s="260"/>
      <c r="H250" s="247">
        <v>4207000</v>
      </c>
      <c r="I250" s="247">
        <v>4807000</v>
      </c>
      <c r="J250" s="247">
        <v>4807000</v>
      </c>
    </row>
    <row r="251" spans="1:10" ht="15" customHeight="1" x14ac:dyDescent="0.2">
      <c r="A251" s="302" t="s">
        <v>322</v>
      </c>
      <c r="B251" s="303"/>
      <c r="C251" s="243" t="s">
        <v>80</v>
      </c>
      <c r="D251" s="243" t="s">
        <v>238</v>
      </c>
      <c r="E251" s="243" t="s">
        <v>192</v>
      </c>
      <c r="F251" s="260" t="s">
        <v>323</v>
      </c>
      <c r="G251" s="261"/>
      <c r="H251" s="247">
        <v>4207000</v>
      </c>
      <c r="I251" s="247">
        <v>4807000</v>
      </c>
      <c r="J251" s="247">
        <v>4807000</v>
      </c>
    </row>
    <row r="252" spans="1:10" ht="15" customHeight="1" x14ac:dyDescent="0.2">
      <c r="A252" s="302" t="s">
        <v>324</v>
      </c>
      <c r="B252" s="303"/>
      <c r="C252" s="243" t="s">
        <v>80</v>
      </c>
      <c r="D252" s="243" t="s">
        <v>238</v>
      </c>
      <c r="E252" s="243" t="s">
        <v>192</v>
      </c>
      <c r="F252" s="260" t="s">
        <v>325</v>
      </c>
      <c r="G252" s="261"/>
      <c r="H252" s="247">
        <v>4207000</v>
      </c>
      <c r="I252" s="247">
        <v>4807000</v>
      </c>
      <c r="J252" s="247">
        <v>4807000</v>
      </c>
    </row>
    <row r="253" spans="1:10" ht="23.25" customHeight="1" x14ac:dyDescent="0.2">
      <c r="A253" s="302" t="s">
        <v>273</v>
      </c>
      <c r="B253" s="303"/>
      <c r="C253" s="243" t="s">
        <v>80</v>
      </c>
      <c r="D253" s="243" t="s">
        <v>238</v>
      </c>
      <c r="E253" s="243" t="s">
        <v>192</v>
      </c>
      <c r="F253" s="260" t="s">
        <v>325</v>
      </c>
      <c r="G253" s="260" t="s">
        <v>94</v>
      </c>
      <c r="H253" s="247">
        <v>4207000</v>
      </c>
      <c r="I253" s="247">
        <v>4807000</v>
      </c>
      <c r="J253" s="247">
        <v>4807000</v>
      </c>
    </row>
    <row r="254" spans="1:10" ht="23.25" customHeight="1" x14ac:dyDescent="0.2">
      <c r="A254" s="302" t="s">
        <v>187</v>
      </c>
      <c r="B254" s="303"/>
      <c r="C254" s="243" t="s">
        <v>80</v>
      </c>
      <c r="D254" s="243" t="s">
        <v>238</v>
      </c>
      <c r="E254" s="243" t="s">
        <v>192</v>
      </c>
      <c r="F254" s="260" t="s">
        <v>325</v>
      </c>
      <c r="G254" s="260" t="s">
        <v>58</v>
      </c>
      <c r="H254" s="247">
        <v>4207000</v>
      </c>
      <c r="I254" s="247">
        <v>4807000</v>
      </c>
      <c r="J254" s="247">
        <v>4807000</v>
      </c>
    </row>
    <row r="255" spans="1:10" ht="23.25" customHeight="1" x14ac:dyDescent="0.2">
      <c r="A255" s="278" t="s">
        <v>445</v>
      </c>
      <c r="B255" s="279"/>
      <c r="C255" s="243" t="s">
        <v>80</v>
      </c>
      <c r="D255" s="243" t="s">
        <v>238</v>
      </c>
      <c r="E255" s="243" t="s">
        <v>192</v>
      </c>
      <c r="F255" s="243" t="s">
        <v>446</v>
      </c>
      <c r="G255" s="243"/>
      <c r="H255" s="247">
        <v>2305320</v>
      </c>
      <c r="I255" s="247">
        <v>2187322</v>
      </c>
      <c r="J255" s="247">
        <v>2189322</v>
      </c>
    </row>
    <row r="256" spans="1:10" ht="34.5" customHeight="1" x14ac:dyDescent="0.2">
      <c r="A256" s="302" t="s">
        <v>783</v>
      </c>
      <c r="B256" s="303"/>
      <c r="C256" s="243" t="s">
        <v>80</v>
      </c>
      <c r="D256" s="243" t="s">
        <v>238</v>
      </c>
      <c r="E256" s="243" t="s">
        <v>192</v>
      </c>
      <c r="F256" s="260" t="s">
        <v>461</v>
      </c>
      <c r="G256" s="260"/>
      <c r="H256" s="247">
        <v>2305320</v>
      </c>
      <c r="I256" s="247">
        <v>2187322</v>
      </c>
      <c r="J256" s="247">
        <v>2189322</v>
      </c>
    </row>
    <row r="257" spans="1:10" ht="34.5" customHeight="1" x14ac:dyDescent="0.2">
      <c r="A257" s="302" t="s">
        <v>784</v>
      </c>
      <c r="B257" s="303"/>
      <c r="C257" s="243" t="s">
        <v>80</v>
      </c>
      <c r="D257" s="243" t="s">
        <v>238</v>
      </c>
      <c r="E257" s="243" t="s">
        <v>192</v>
      </c>
      <c r="F257" s="260" t="s">
        <v>462</v>
      </c>
      <c r="G257" s="261"/>
      <c r="H257" s="247">
        <v>2305320</v>
      </c>
      <c r="I257" s="247">
        <v>2187322</v>
      </c>
      <c r="J257" s="247">
        <v>2189322</v>
      </c>
    </row>
    <row r="258" spans="1:10" ht="34.5" customHeight="1" x14ac:dyDescent="0.2">
      <c r="A258" s="302" t="s">
        <v>785</v>
      </c>
      <c r="B258" s="303"/>
      <c r="C258" s="243" t="s">
        <v>80</v>
      </c>
      <c r="D258" s="243" t="s">
        <v>238</v>
      </c>
      <c r="E258" s="243" t="s">
        <v>192</v>
      </c>
      <c r="F258" s="260" t="s">
        <v>786</v>
      </c>
      <c r="G258" s="261"/>
      <c r="H258" s="247">
        <v>1598000</v>
      </c>
      <c r="I258" s="247">
        <v>1600000</v>
      </c>
      <c r="J258" s="247">
        <v>1602000</v>
      </c>
    </row>
    <row r="259" spans="1:10" ht="45.75" customHeight="1" x14ac:dyDescent="0.2">
      <c r="A259" s="302" t="s">
        <v>291</v>
      </c>
      <c r="B259" s="303"/>
      <c r="C259" s="243" t="s">
        <v>80</v>
      </c>
      <c r="D259" s="243" t="s">
        <v>238</v>
      </c>
      <c r="E259" s="243" t="s">
        <v>192</v>
      </c>
      <c r="F259" s="260" t="s">
        <v>786</v>
      </c>
      <c r="G259" s="260" t="s">
        <v>195</v>
      </c>
      <c r="H259" s="247">
        <v>1598000</v>
      </c>
      <c r="I259" s="247">
        <v>1600000</v>
      </c>
      <c r="J259" s="247">
        <v>1602000</v>
      </c>
    </row>
    <row r="260" spans="1:10" ht="23.25" customHeight="1" x14ac:dyDescent="0.2">
      <c r="A260" s="302" t="s">
        <v>89</v>
      </c>
      <c r="B260" s="303"/>
      <c r="C260" s="243" t="s">
        <v>80</v>
      </c>
      <c r="D260" s="243" t="s">
        <v>238</v>
      </c>
      <c r="E260" s="243" t="s">
        <v>192</v>
      </c>
      <c r="F260" s="260" t="s">
        <v>786</v>
      </c>
      <c r="G260" s="260" t="s">
        <v>26</v>
      </c>
      <c r="H260" s="247">
        <v>1598000</v>
      </c>
      <c r="I260" s="247">
        <v>1600000</v>
      </c>
      <c r="J260" s="247">
        <v>1602000</v>
      </c>
    </row>
    <row r="261" spans="1:10" ht="34.5" customHeight="1" x14ac:dyDescent="0.2">
      <c r="A261" s="302" t="s">
        <v>311</v>
      </c>
      <c r="B261" s="303"/>
      <c r="C261" s="243" t="s">
        <v>80</v>
      </c>
      <c r="D261" s="243" t="s">
        <v>238</v>
      </c>
      <c r="E261" s="243" t="s">
        <v>192</v>
      </c>
      <c r="F261" s="260" t="s">
        <v>787</v>
      </c>
      <c r="G261" s="261"/>
      <c r="H261" s="247">
        <v>707320</v>
      </c>
      <c r="I261" s="247">
        <v>587322</v>
      </c>
      <c r="J261" s="247">
        <v>587322</v>
      </c>
    </row>
    <row r="262" spans="1:10" ht="45.75" customHeight="1" x14ac:dyDescent="0.2">
      <c r="A262" s="302" t="s">
        <v>291</v>
      </c>
      <c r="B262" s="303"/>
      <c r="C262" s="243" t="s">
        <v>80</v>
      </c>
      <c r="D262" s="243" t="s">
        <v>238</v>
      </c>
      <c r="E262" s="243" t="s">
        <v>192</v>
      </c>
      <c r="F262" s="260" t="s">
        <v>787</v>
      </c>
      <c r="G262" s="260" t="s">
        <v>195</v>
      </c>
      <c r="H262" s="247">
        <v>707320</v>
      </c>
      <c r="I262" s="247">
        <v>587322</v>
      </c>
      <c r="J262" s="247">
        <v>587322</v>
      </c>
    </row>
    <row r="263" spans="1:10" ht="23.25" customHeight="1" x14ac:dyDescent="0.2">
      <c r="A263" s="302" t="s">
        <v>89</v>
      </c>
      <c r="B263" s="303"/>
      <c r="C263" s="243" t="s">
        <v>80</v>
      </c>
      <c r="D263" s="243" t="s">
        <v>238</v>
      </c>
      <c r="E263" s="243" t="s">
        <v>192</v>
      </c>
      <c r="F263" s="260" t="s">
        <v>787</v>
      </c>
      <c r="G263" s="260" t="s">
        <v>26</v>
      </c>
      <c r="H263" s="247">
        <v>707320</v>
      </c>
      <c r="I263" s="247">
        <v>587322</v>
      </c>
      <c r="J263" s="247">
        <v>587322</v>
      </c>
    </row>
    <row r="264" spans="1:10" ht="15" customHeight="1" x14ac:dyDescent="0.2">
      <c r="A264" s="278" t="s">
        <v>46</v>
      </c>
      <c r="B264" s="279"/>
      <c r="C264" s="243" t="s">
        <v>80</v>
      </c>
      <c r="D264" s="243" t="s">
        <v>238</v>
      </c>
      <c r="E264" s="243" t="s">
        <v>111</v>
      </c>
      <c r="F264" s="244"/>
      <c r="G264" s="244"/>
      <c r="H264" s="247">
        <v>7950000</v>
      </c>
      <c r="I264" s="247">
        <v>7000000</v>
      </c>
      <c r="J264" s="247">
        <v>7000000</v>
      </c>
    </row>
    <row r="265" spans="1:10" ht="15" customHeight="1" x14ac:dyDescent="0.2">
      <c r="A265" s="278" t="s">
        <v>335</v>
      </c>
      <c r="B265" s="279"/>
      <c r="C265" s="243" t="s">
        <v>80</v>
      </c>
      <c r="D265" s="243" t="s">
        <v>238</v>
      </c>
      <c r="E265" s="243" t="s">
        <v>111</v>
      </c>
      <c r="F265" s="243" t="s">
        <v>336</v>
      </c>
      <c r="G265" s="243"/>
      <c r="H265" s="247">
        <v>7950000</v>
      </c>
      <c r="I265" s="247">
        <v>7000000</v>
      </c>
      <c r="J265" s="247">
        <v>7000000</v>
      </c>
    </row>
    <row r="266" spans="1:10" ht="15" customHeight="1" x14ac:dyDescent="0.2">
      <c r="A266" s="302" t="s">
        <v>337</v>
      </c>
      <c r="B266" s="303"/>
      <c r="C266" s="243" t="s">
        <v>80</v>
      </c>
      <c r="D266" s="243" t="s">
        <v>238</v>
      </c>
      <c r="E266" s="243" t="s">
        <v>111</v>
      </c>
      <c r="F266" s="260" t="s">
        <v>338</v>
      </c>
      <c r="G266" s="261"/>
      <c r="H266" s="247">
        <v>4550000</v>
      </c>
      <c r="I266" s="247">
        <v>5000000</v>
      </c>
      <c r="J266" s="247">
        <v>5000000</v>
      </c>
    </row>
    <row r="267" spans="1:10" ht="15" customHeight="1" x14ac:dyDescent="0.2">
      <c r="A267" s="302" t="s">
        <v>200</v>
      </c>
      <c r="B267" s="303"/>
      <c r="C267" s="243" t="s">
        <v>80</v>
      </c>
      <c r="D267" s="243" t="s">
        <v>238</v>
      </c>
      <c r="E267" s="243" t="s">
        <v>111</v>
      </c>
      <c r="F267" s="260" t="s">
        <v>338</v>
      </c>
      <c r="G267" s="260" t="s">
        <v>201</v>
      </c>
      <c r="H267" s="247">
        <v>4550000</v>
      </c>
      <c r="I267" s="247">
        <v>5000000</v>
      </c>
      <c r="J267" s="247">
        <v>5000000</v>
      </c>
    </row>
    <row r="268" spans="1:10" ht="15" customHeight="1" x14ac:dyDescent="0.2">
      <c r="A268" s="302" t="s">
        <v>190</v>
      </c>
      <c r="B268" s="303"/>
      <c r="C268" s="243" t="s">
        <v>80</v>
      </c>
      <c r="D268" s="243" t="s">
        <v>238</v>
      </c>
      <c r="E268" s="243" t="s">
        <v>111</v>
      </c>
      <c r="F268" s="260" t="s">
        <v>338</v>
      </c>
      <c r="G268" s="260" t="s">
        <v>191</v>
      </c>
      <c r="H268" s="247">
        <v>4550000</v>
      </c>
      <c r="I268" s="247">
        <v>5000000</v>
      </c>
      <c r="J268" s="247">
        <v>5000000</v>
      </c>
    </row>
    <row r="269" spans="1:10" ht="23.25" customHeight="1" x14ac:dyDescent="0.2">
      <c r="A269" s="302" t="s">
        <v>339</v>
      </c>
      <c r="B269" s="303"/>
      <c r="C269" s="243" t="s">
        <v>80</v>
      </c>
      <c r="D269" s="243" t="s">
        <v>238</v>
      </c>
      <c r="E269" s="243" t="s">
        <v>111</v>
      </c>
      <c r="F269" s="260" t="s">
        <v>340</v>
      </c>
      <c r="G269" s="261"/>
      <c r="H269" s="247">
        <v>3400000</v>
      </c>
      <c r="I269" s="247">
        <v>2000000</v>
      </c>
      <c r="J269" s="247">
        <v>2000000</v>
      </c>
    </row>
    <row r="270" spans="1:10" ht="15" customHeight="1" x14ac:dyDescent="0.2">
      <c r="A270" s="302" t="s">
        <v>200</v>
      </c>
      <c r="B270" s="303"/>
      <c r="C270" s="243" t="s">
        <v>80</v>
      </c>
      <c r="D270" s="243" t="s">
        <v>238</v>
      </c>
      <c r="E270" s="243" t="s">
        <v>111</v>
      </c>
      <c r="F270" s="260" t="s">
        <v>340</v>
      </c>
      <c r="G270" s="260" t="s">
        <v>201</v>
      </c>
      <c r="H270" s="247">
        <v>3400000</v>
      </c>
      <c r="I270" s="247">
        <v>2000000</v>
      </c>
      <c r="J270" s="247">
        <v>2000000</v>
      </c>
    </row>
    <row r="271" spans="1:10" ht="15" customHeight="1" x14ac:dyDescent="0.2">
      <c r="A271" s="302" t="s">
        <v>190</v>
      </c>
      <c r="B271" s="303"/>
      <c r="C271" s="243" t="s">
        <v>80</v>
      </c>
      <c r="D271" s="243" t="s">
        <v>238</v>
      </c>
      <c r="E271" s="243" t="s">
        <v>111</v>
      </c>
      <c r="F271" s="260" t="s">
        <v>340</v>
      </c>
      <c r="G271" s="260" t="s">
        <v>191</v>
      </c>
      <c r="H271" s="247">
        <v>3400000</v>
      </c>
      <c r="I271" s="247">
        <v>2000000</v>
      </c>
      <c r="J271" s="247">
        <v>2000000</v>
      </c>
    </row>
    <row r="272" spans="1:10" ht="15" customHeight="1" x14ac:dyDescent="0.2">
      <c r="A272" s="278" t="s">
        <v>6</v>
      </c>
      <c r="B272" s="279"/>
      <c r="C272" s="243" t="s">
        <v>80</v>
      </c>
      <c r="D272" s="243" t="s">
        <v>238</v>
      </c>
      <c r="E272" s="243" t="s">
        <v>186</v>
      </c>
      <c r="F272" s="244"/>
      <c r="G272" s="244"/>
      <c r="H272" s="247">
        <v>939162791.23000002</v>
      </c>
      <c r="I272" s="247">
        <v>926822006</v>
      </c>
      <c r="J272" s="247">
        <v>717483216</v>
      </c>
    </row>
    <row r="273" spans="1:10" ht="15" customHeight="1" x14ac:dyDescent="0.2">
      <c r="A273" s="278" t="s">
        <v>300</v>
      </c>
      <c r="B273" s="279"/>
      <c r="C273" s="243" t="s">
        <v>80</v>
      </c>
      <c r="D273" s="243" t="s">
        <v>238</v>
      </c>
      <c r="E273" s="243" t="s">
        <v>186</v>
      </c>
      <c r="F273" s="243" t="s">
        <v>301</v>
      </c>
      <c r="G273" s="243"/>
      <c r="H273" s="247">
        <v>3150038.32</v>
      </c>
      <c r="I273" s="247">
        <v>4461000</v>
      </c>
      <c r="J273" s="247">
        <v>4461000</v>
      </c>
    </row>
    <row r="274" spans="1:10" ht="15" customHeight="1" x14ac:dyDescent="0.2">
      <c r="A274" s="302" t="s">
        <v>258</v>
      </c>
      <c r="B274" s="303"/>
      <c r="C274" s="243" t="s">
        <v>80</v>
      </c>
      <c r="D274" s="243" t="s">
        <v>238</v>
      </c>
      <c r="E274" s="243" t="s">
        <v>186</v>
      </c>
      <c r="F274" s="260" t="s">
        <v>341</v>
      </c>
      <c r="G274" s="260"/>
      <c r="H274" s="247">
        <v>3150038.32</v>
      </c>
      <c r="I274" s="247">
        <v>4461000</v>
      </c>
      <c r="J274" s="247">
        <v>4461000</v>
      </c>
    </row>
    <row r="275" spans="1:10" ht="23.25" customHeight="1" x14ac:dyDescent="0.2">
      <c r="A275" s="302" t="s">
        <v>479</v>
      </c>
      <c r="B275" s="303"/>
      <c r="C275" s="243" t="s">
        <v>80</v>
      </c>
      <c r="D275" s="243" t="s">
        <v>238</v>
      </c>
      <c r="E275" s="243" t="s">
        <v>186</v>
      </c>
      <c r="F275" s="260" t="s">
        <v>742</v>
      </c>
      <c r="G275" s="261"/>
      <c r="H275" s="247">
        <v>3150038.32</v>
      </c>
      <c r="I275" s="247">
        <v>4461000</v>
      </c>
      <c r="J275" s="247">
        <v>4461000</v>
      </c>
    </row>
    <row r="276" spans="1:10" ht="45.75" customHeight="1" x14ac:dyDescent="0.2">
      <c r="A276" s="302" t="s">
        <v>276</v>
      </c>
      <c r="B276" s="303"/>
      <c r="C276" s="243" t="s">
        <v>80</v>
      </c>
      <c r="D276" s="243" t="s">
        <v>238</v>
      </c>
      <c r="E276" s="243" t="s">
        <v>186</v>
      </c>
      <c r="F276" s="260" t="s">
        <v>788</v>
      </c>
      <c r="G276" s="261"/>
      <c r="H276" s="247">
        <v>2744000</v>
      </c>
      <c r="I276" s="247">
        <v>3856000</v>
      </c>
      <c r="J276" s="247">
        <v>3856000</v>
      </c>
    </row>
    <row r="277" spans="1:10" ht="45.75" customHeight="1" x14ac:dyDescent="0.2">
      <c r="A277" s="302" t="s">
        <v>291</v>
      </c>
      <c r="B277" s="303"/>
      <c r="C277" s="243" t="s">
        <v>80</v>
      </c>
      <c r="D277" s="243" t="s">
        <v>238</v>
      </c>
      <c r="E277" s="243" t="s">
        <v>186</v>
      </c>
      <c r="F277" s="260" t="s">
        <v>788</v>
      </c>
      <c r="G277" s="260" t="s">
        <v>195</v>
      </c>
      <c r="H277" s="247">
        <v>2744000</v>
      </c>
      <c r="I277" s="247">
        <v>3856000</v>
      </c>
      <c r="J277" s="247">
        <v>3856000</v>
      </c>
    </row>
    <row r="278" spans="1:10" ht="15" customHeight="1" x14ac:dyDescent="0.2">
      <c r="A278" s="302" t="s">
        <v>248</v>
      </c>
      <c r="B278" s="303"/>
      <c r="C278" s="243" t="s">
        <v>80</v>
      </c>
      <c r="D278" s="243" t="s">
        <v>238</v>
      </c>
      <c r="E278" s="243" t="s">
        <v>186</v>
      </c>
      <c r="F278" s="260" t="s">
        <v>788</v>
      </c>
      <c r="G278" s="260" t="s">
        <v>249</v>
      </c>
      <c r="H278" s="247">
        <v>2744000</v>
      </c>
      <c r="I278" s="247">
        <v>3856000</v>
      </c>
      <c r="J278" s="247">
        <v>3856000</v>
      </c>
    </row>
    <row r="279" spans="1:10" ht="57" customHeight="1" x14ac:dyDescent="0.2">
      <c r="A279" s="302" t="s">
        <v>342</v>
      </c>
      <c r="B279" s="303"/>
      <c r="C279" s="243" t="s">
        <v>80</v>
      </c>
      <c r="D279" s="243" t="s">
        <v>238</v>
      </c>
      <c r="E279" s="243" t="s">
        <v>186</v>
      </c>
      <c r="F279" s="260" t="s">
        <v>789</v>
      </c>
      <c r="G279" s="261"/>
      <c r="H279" s="247">
        <v>406038.32</v>
      </c>
      <c r="I279" s="247">
        <v>605000</v>
      </c>
      <c r="J279" s="247">
        <v>605000</v>
      </c>
    </row>
    <row r="280" spans="1:10" ht="45.75" customHeight="1" x14ac:dyDescent="0.2">
      <c r="A280" s="302" t="s">
        <v>291</v>
      </c>
      <c r="B280" s="303"/>
      <c r="C280" s="243" t="s">
        <v>80</v>
      </c>
      <c r="D280" s="243" t="s">
        <v>238</v>
      </c>
      <c r="E280" s="243" t="s">
        <v>186</v>
      </c>
      <c r="F280" s="260" t="s">
        <v>789</v>
      </c>
      <c r="G280" s="260" t="s">
        <v>195</v>
      </c>
      <c r="H280" s="247">
        <v>406038.32</v>
      </c>
      <c r="I280" s="247">
        <v>605000</v>
      </c>
      <c r="J280" s="247">
        <v>605000</v>
      </c>
    </row>
    <row r="281" spans="1:10" ht="15" customHeight="1" x14ac:dyDescent="0.2">
      <c r="A281" s="302" t="s">
        <v>248</v>
      </c>
      <c r="B281" s="303"/>
      <c r="C281" s="243" t="s">
        <v>80</v>
      </c>
      <c r="D281" s="243" t="s">
        <v>238</v>
      </c>
      <c r="E281" s="243" t="s">
        <v>186</v>
      </c>
      <c r="F281" s="260" t="s">
        <v>789</v>
      </c>
      <c r="G281" s="260" t="s">
        <v>249</v>
      </c>
      <c r="H281" s="247">
        <v>406038.32</v>
      </c>
      <c r="I281" s="247">
        <v>605000</v>
      </c>
      <c r="J281" s="247">
        <v>605000</v>
      </c>
    </row>
    <row r="282" spans="1:10" ht="15" customHeight="1" x14ac:dyDescent="0.2">
      <c r="A282" s="278" t="s">
        <v>304</v>
      </c>
      <c r="B282" s="279"/>
      <c r="C282" s="243" t="s">
        <v>80</v>
      </c>
      <c r="D282" s="243" t="s">
        <v>238</v>
      </c>
      <c r="E282" s="243" t="s">
        <v>186</v>
      </c>
      <c r="F282" s="243" t="s">
        <v>305</v>
      </c>
      <c r="G282" s="243"/>
      <c r="H282" s="247">
        <v>5150165</v>
      </c>
      <c r="I282" s="247">
        <v>4200000</v>
      </c>
      <c r="J282" s="247">
        <v>4200000</v>
      </c>
    </row>
    <row r="283" spans="1:10" ht="15" customHeight="1" x14ac:dyDescent="0.2">
      <c r="A283" s="302" t="s">
        <v>306</v>
      </c>
      <c r="B283" s="303"/>
      <c r="C283" s="243" t="s">
        <v>80</v>
      </c>
      <c r="D283" s="243" t="s">
        <v>238</v>
      </c>
      <c r="E283" s="243" t="s">
        <v>186</v>
      </c>
      <c r="F283" s="260" t="s">
        <v>307</v>
      </c>
      <c r="G283" s="260"/>
      <c r="H283" s="247">
        <v>5150165</v>
      </c>
      <c r="I283" s="247">
        <v>4200000</v>
      </c>
      <c r="J283" s="247">
        <v>4200000</v>
      </c>
    </row>
    <row r="284" spans="1:10" ht="23.25" customHeight="1" x14ac:dyDescent="0.2">
      <c r="A284" s="302" t="s">
        <v>343</v>
      </c>
      <c r="B284" s="303"/>
      <c r="C284" s="243" t="s">
        <v>80</v>
      </c>
      <c r="D284" s="243" t="s">
        <v>238</v>
      </c>
      <c r="E284" s="243" t="s">
        <v>186</v>
      </c>
      <c r="F284" s="260" t="s">
        <v>344</v>
      </c>
      <c r="G284" s="261"/>
      <c r="H284" s="247">
        <v>5150165</v>
      </c>
      <c r="I284" s="247">
        <v>4200000</v>
      </c>
      <c r="J284" s="247">
        <v>4200000</v>
      </c>
    </row>
    <row r="285" spans="1:10" ht="15" customHeight="1" x14ac:dyDescent="0.2">
      <c r="A285" s="302" t="s">
        <v>345</v>
      </c>
      <c r="B285" s="303"/>
      <c r="C285" s="243" t="s">
        <v>80</v>
      </c>
      <c r="D285" s="243" t="s">
        <v>238</v>
      </c>
      <c r="E285" s="243" t="s">
        <v>186</v>
      </c>
      <c r="F285" s="260" t="s">
        <v>346</v>
      </c>
      <c r="G285" s="261"/>
      <c r="H285" s="247">
        <v>5150165</v>
      </c>
      <c r="I285" s="247">
        <v>4200000</v>
      </c>
      <c r="J285" s="247">
        <v>4200000</v>
      </c>
    </row>
    <row r="286" spans="1:10" ht="15" customHeight="1" x14ac:dyDescent="0.2">
      <c r="A286" s="302" t="s">
        <v>95</v>
      </c>
      <c r="B286" s="303"/>
      <c r="C286" s="243" t="s">
        <v>80</v>
      </c>
      <c r="D286" s="243" t="s">
        <v>238</v>
      </c>
      <c r="E286" s="243" t="s">
        <v>186</v>
      </c>
      <c r="F286" s="260" t="s">
        <v>346</v>
      </c>
      <c r="G286" s="260" t="s">
        <v>96</v>
      </c>
      <c r="H286" s="247">
        <v>5150165</v>
      </c>
      <c r="I286" s="247">
        <v>4200000</v>
      </c>
      <c r="J286" s="247">
        <v>4200000</v>
      </c>
    </row>
    <row r="287" spans="1:10" ht="23.25" customHeight="1" x14ac:dyDescent="0.2">
      <c r="A287" s="302" t="s">
        <v>35</v>
      </c>
      <c r="B287" s="303"/>
      <c r="C287" s="243" t="s">
        <v>80</v>
      </c>
      <c r="D287" s="243" t="s">
        <v>238</v>
      </c>
      <c r="E287" s="243" t="s">
        <v>186</v>
      </c>
      <c r="F287" s="260" t="s">
        <v>346</v>
      </c>
      <c r="G287" s="260" t="s">
        <v>52</v>
      </c>
      <c r="H287" s="247">
        <v>5150165</v>
      </c>
      <c r="I287" s="247">
        <v>4200000</v>
      </c>
      <c r="J287" s="247">
        <v>4200000</v>
      </c>
    </row>
    <row r="288" spans="1:10" ht="23.25" customHeight="1" x14ac:dyDescent="0.2">
      <c r="A288" s="278" t="s">
        <v>285</v>
      </c>
      <c r="B288" s="279"/>
      <c r="C288" s="243" t="s">
        <v>80</v>
      </c>
      <c r="D288" s="243" t="s">
        <v>238</v>
      </c>
      <c r="E288" s="243" t="s">
        <v>186</v>
      </c>
      <c r="F288" s="243" t="s">
        <v>286</v>
      </c>
      <c r="G288" s="243"/>
      <c r="H288" s="247">
        <v>417591081.91000003</v>
      </c>
      <c r="I288" s="247">
        <v>375194600</v>
      </c>
      <c r="J288" s="247">
        <v>375194600</v>
      </c>
    </row>
    <row r="289" spans="1:10" ht="15" customHeight="1" x14ac:dyDescent="0.2">
      <c r="A289" s="302" t="s">
        <v>260</v>
      </c>
      <c r="B289" s="303"/>
      <c r="C289" s="243" t="s">
        <v>80</v>
      </c>
      <c r="D289" s="243" t="s">
        <v>238</v>
      </c>
      <c r="E289" s="243" t="s">
        <v>186</v>
      </c>
      <c r="F289" s="260" t="s">
        <v>287</v>
      </c>
      <c r="G289" s="260"/>
      <c r="H289" s="247">
        <v>417591081.91000003</v>
      </c>
      <c r="I289" s="247">
        <v>375194600</v>
      </c>
      <c r="J289" s="247">
        <v>375194600</v>
      </c>
    </row>
    <row r="290" spans="1:10" ht="23.25" customHeight="1" x14ac:dyDescent="0.2">
      <c r="A290" s="302" t="s">
        <v>156</v>
      </c>
      <c r="B290" s="303"/>
      <c r="C290" s="243" t="s">
        <v>80</v>
      </c>
      <c r="D290" s="243" t="s">
        <v>238</v>
      </c>
      <c r="E290" s="243" t="s">
        <v>186</v>
      </c>
      <c r="F290" s="260" t="s">
        <v>288</v>
      </c>
      <c r="G290" s="261"/>
      <c r="H290" s="247">
        <v>417591081.91000003</v>
      </c>
      <c r="I290" s="247">
        <v>375194600</v>
      </c>
      <c r="J290" s="247">
        <v>375194600</v>
      </c>
    </row>
    <row r="291" spans="1:10" ht="15" customHeight="1" x14ac:dyDescent="0.2">
      <c r="A291" s="302" t="s">
        <v>315</v>
      </c>
      <c r="B291" s="303"/>
      <c r="C291" s="243" t="s">
        <v>80</v>
      </c>
      <c r="D291" s="243" t="s">
        <v>238</v>
      </c>
      <c r="E291" s="243" t="s">
        <v>186</v>
      </c>
      <c r="F291" s="260" t="s">
        <v>316</v>
      </c>
      <c r="G291" s="261"/>
      <c r="H291" s="247">
        <v>7346332.6799999997</v>
      </c>
      <c r="I291" s="247">
        <v>4600000</v>
      </c>
      <c r="J291" s="247">
        <v>4600000</v>
      </c>
    </row>
    <row r="292" spans="1:10" ht="23.25" customHeight="1" x14ac:dyDescent="0.2">
      <c r="A292" s="302" t="s">
        <v>273</v>
      </c>
      <c r="B292" s="303"/>
      <c r="C292" s="243" t="s">
        <v>80</v>
      </c>
      <c r="D292" s="243" t="s">
        <v>238</v>
      </c>
      <c r="E292" s="243" t="s">
        <v>186</v>
      </c>
      <c r="F292" s="260" t="s">
        <v>316</v>
      </c>
      <c r="G292" s="260" t="s">
        <v>94</v>
      </c>
      <c r="H292" s="247">
        <v>7147747.6799999997</v>
      </c>
      <c r="I292" s="247">
        <v>4600000</v>
      </c>
      <c r="J292" s="247">
        <v>4600000</v>
      </c>
    </row>
    <row r="293" spans="1:10" ht="23.25" customHeight="1" x14ac:dyDescent="0.2">
      <c r="A293" s="302" t="s">
        <v>187</v>
      </c>
      <c r="B293" s="303"/>
      <c r="C293" s="243" t="s">
        <v>80</v>
      </c>
      <c r="D293" s="243" t="s">
        <v>238</v>
      </c>
      <c r="E293" s="243" t="s">
        <v>186</v>
      </c>
      <c r="F293" s="260" t="s">
        <v>316</v>
      </c>
      <c r="G293" s="260" t="s">
        <v>58</v>
      </c>
      <c r="H293" s="247">
        <v>7147747.6799999997</v>
      </c>
      <c r="I293" s="247">
        <v>4600000</v>
      </c>
      <c r="J293" s="247">
        <v>4600000</v>
      </c>
    </row>
    <row r="294" spans="1:10" ht="15" customHeight="1" x14ac:dyDescent="0.2">
      <c r="A294" s="302" t="s">
        <v>200</v>
      </c>
      <c r="B294" s="303"/>
      <c r="C294" s="243" t="s">
        <v>80</v>
      </c>
      <c r="D294" s="243" t="s">
        <v>238</v>
      </c>
      <c r="E294" s="243" t="s">
        <v>186</v>
      </c>
      <c r="F294" s="260" t="s">
        <v>316</v>
      </c>
      <c r="G294" s="260" t="s">
        <v>201</v>
      </c>
      <c r="H294" s="247">
        <v>198585</v>
      </c>
      <c r="I294" s="247">
        <v>0</v>
      </c>
      <c r="J294" s="247">
        <v>0</v>
      </c>
    </row>
    <row r="295" spans="1:10" ht="15" customHeight="1" x14ac:dyDescent="0.2">
      <c r="A295" s="302" t="s">
        <v>73</v>
      </c>
      <c r="B295" s="303"/>
      <c r="C295" s="243" t="s">
        <v>80</v>
      </c>
      <c r="D295" s="243" t="s">
        <v>238</v>
      </c>
      <c r="E295" s="243" t="s">
        <v>186</v>
      </c>
      <c r="F295" s="260" t="s">
        <v>316</v>
      </c>
      <c r="G295" s="260" t="s">
        <v>74</v>
      </c>
      <c r="H295" s="247">
        <v>198585</v>
      </c>
      <c r="I295" s="247">
        <v>0</v>
      </c>
      <c r="J295" s="247">
        <v>0</v>
      </c>
    </row>
    <row r="296" spans="1:10" ht="23.25" customHeight="1" x14ac:dyDescent="0.2">
      <c r="A296" s="302" t="s">
        <v>358</v>
      </c>
      <c r="B296" s="303"/>
      <c r="C296" s="243" t="s">
        <v>80</v>
      </c>
      <c r="D296" s="243" t="s">
        <v>238</v>
      </c>
      <c r="E296" s="243" t="s">
        <v>186</v>
      </c>
      <c r="F296" s="260" t="s">
        <v>359</v>
      </c>
      <c r="G296" s="261"/>
      <c r="H296" s="247">
        <v>18723600</v>
      </c>
      <c r="I296" s="247">
        <v>18395100</v>
      </c>
      <c r="J296" s="247">
        <v>18395100</v>
      </c>
    </row>
    <row r="297" spans="1:10" ht="45.75" customHeight="1" x14ac:dyDescent="0.2">
      <c r="A297" s="302" t="s">
        <v>291</v>
      </c>
      <c r="B297" s="303"/>
      <c r="C297" s="243" t="s">
        <v>80</v>
      </c>
      <c r="D297" s="243" t="s">
        <v>238</v>
      </c>
      <c r="E297" s="243" t="s">
        <v>186</v>
      </c>
      <c r="F297" s="260" t="s">
        <v>359</v>
      </c>
      <c r="G297" s="260" t="s">
        <v>195</v>
      </c>
      <c r="H297" s="247">
        <v>18723600</v>
      </c>
      <c r="I297" s="247">
        <v>18395100</v>
      </c>
      <c r="J297" s="247">
        <v>18395100</v>
      </c>
    </row>
    <row r="298" spans="1:10" ht="23.25" customHeight="1" x14ac:dyDescent="0.2">
      <c r="A298" s="302" t="s">
        <v>89</v>
      </c>
      <c r="B298" s="303"/>
      <c r="C298" s="243" t="s">
        <v>80</v>
      </c>
      <c r="D298" s="243" t="s">
        <v>238</v>
      </c>
      <c r="E298" s="243" t="s">
        <v>186</v>
      </c>
      <c r="F298" s="260" t="s">
        <v>359</v>
      </c>
      <c r="G298" s="260" t="s">
        <v>26</v>
      </c>
      <c r="H298" s="247">
        <v>18723600</v>
      </c>
      <c r="I298" s="247">
        <v>18395100</v>
      </c>
      <c r="J298" s="247">
        <v>18395100</v>
      </c>
    </row>
    <row r="299" spans="1:10" ht="23.25" customHeight="1" x14ac:dyDescent="0.2">
      <c r="A299" s="302" t="s">
        <v>793</v>
      </c>
      <c r="B299" s="303"/>
      <c r="C299" s="243" t="s">
        <v>80</v>
      </c>
      <c r="D299" s="243" t="s">
        <v>238</v>
      </c>
      <c r="E299" s="243" t="s">
        <v>186</v>
      </c>
      <c r="F299" s="260" t="s">
        <v>794</v>
      </c>
      <c r="G299" s="261"/>
      <c r="H299" s="247">
        <v>29403100</v>
      </c>
      <c r="I299" s="247">
        <v>29403100</v>
      </c>
      <c r="J299" s="247">
        <v>29403100</v>
      </c>
    </row>
    <row r="300" spans="1:10" ht="45.75" customHeight="1" x14ac:dyDescent="0.2">
      <c r="A300" s="302" t="s">
        <v>291</v>
      </c>
      <c r="B300" s="303"/>
      <c r="C300" s="243" t="s">
        <v>80</v>
      </c>
      <c r="D300" s="243" t="s">
        <v>238</v>
      </c>
      <c r="E300" s="243" t="s">
        <v>186</v>
      </c>
      <c r="F300" s="260" t="s">
        <v>794</v>
      </c>
      <c r="G300" s="260" t="s">
        <v>195</v>
      </c>
      <c r="H300" s="247">
        <v>28633100</v>
      </c>
      <c r="I300" s="247">
        <v>28633100</v>
      </c>
      <c r="J300" s="247">
        <v>28633100</v>
      </c>
    </row>
    <row r="301" spans="1:10" ht="15" customHeight="1" x14ac:dyDescent="0.2">
      <c r="A301" s="302" t="s">
        <v>248</v>
      </c>
      <c r="B301" s="303"/>
      <c r="C301" s="243" t="s">
        <v>80</v>
      </c>
      <c r="D301" s="243" t="s">
        <v>238</v>
      </c>
      <c r="E301" s="243" t="s">
        <v>186</v>
      </c>
      <c r="F301" s="260" t="s">
        <v>794</v>
      </c>
      <c r="G301" s="260" t="s">
        <v>249</v>
      </c>
      <c r="H301" s="247">
        <v>28633100</v>
      </c>
      <c r="I301" s="247">
        <v>28633100</v>
      </c>
      <c r="J301" s="247">
        <v>28633100</v>
      </c>
    </row>
    <row r="302" spans="1:10" ht="23.25" customHeight="1" x14ac:dyDescent="0.2">
      <c r="A302" s="302" t="s">
        <v>273</v>
      </c>
      <c r="B302" s="303"/>
      <c r="C302" s="243" t="s">
        <v>80</v>
      </c>
      <c r="D302" s="243" t="s">
        <v>238</v>
      </c>
      <c r="E302" s="243" t="s">
        <v>186</v>
      </c>
      <c r="F302" s="260" t="s">
        <v>794</v>
      </c>
      <c r="G302" s="260" t="s">
        <v>94</v>
      </c>
      <c r="H302" s="247">
        <v>750000</v>
      </c>
      <c r="I302" s="247">
        <v>750000</v>
      </c>
      <c r="J302" s="247">
        <v>750000</v>
      </c>
    </row>
    <row r="303" spans="1:10" ht="23.25" customHeight="1" x14ac:dyDescent="0.2">
      <c r="A303" s="302" t="s">
        <v>187</v>
      </c>
      <c r="B303" s="303"/>
      <c r="C303" s="243" t="s">
        <v>80</v>
      </c>
      <c r="D303" s="243" t="s">
        <v>238</v>
      </c>
      <c r="E303" s="243" t="s">
        <v>186</v>
      </c>
      <c r="F303" s="260" t="s">
        <v>794</v>
      </c>
      <c r="G303" s="260" t="s">
        <v>58</v>
      </c>
      <c r="H303" s="247">
        <v>750000</v>
      </c>
      <c r="I303" s="247">
        <v>750000</v>
      </c>
      <c r="J303" s="247">
        <v>750000</v>
      </c>
    </row>
    <row r="304" spans="1:10" ht="15" customHeight="1" x14ac:dyDescent="0.2">
      <c r="A304" s="302" t="s">
        <v>200</v>
      </c>
      <c r="B304" s="303"/>
      <c r="C304" s="243" t="s">
        <v>80</v>
      </c>
      <c r="D304" s="243" t="s">
        <v>238</v>
      </c>
      <c r="E304" s="243" t="s">
        <v>186</v>
      </c>
      <c r="F304" s="260" t="s">
        <v>794</v>
      </c>
      <c r="G304" s="260" t="s">
        <v>201</v>
      </c>
      <c r="H304" s="247">
        <v>20000</v>
      </c>
      <c r="I304" s="247">
        <v>20000</v>
      </c>
      <c r="J304" s="247">
        <v>20000</v>
      </c>
    </row>
    <row r="305" spans="1:10" ht="15" customHeight="1" x14ac:dyDescent="0.2">
      <c r="A305" s="302" t="s">
        <v>73</v>
      </c>
      <c r="B305" s="303"/>
      <c r="C305" s="243" t="s">
        <v>80</v>
      </c>
      <c r="D305" s="243" t="s">
        <v>238</v>
      </c>
      <c r="E305" s="243" t="s">
        <v>186</v>
      </c>
      <c r="F305" s="260" t="s">
        <v>794</v>
      </c>
      <c r="G305" s="260" t="s">
        <v>74</v>
      </c>
      <c r="H305" s="247">
        <v>20000</v>
      </c>
      <c r="I305" s="247">
        <v>20000</v>
      </c>
      <c r="J305" s="247">
        <v>20000</v>
      </c>
    </row>
    <row r="306" spans="1:10" ht="34.5" customHeight="1" x14ac:dyDescent="0.2">
      <c r="A306" s="302" t="s">
        <v>360</v>
      </c>
      <c r="B306" s="303"/>
      <c r="C306" s="243" t="s">
        <v>80</v>
      </c>
      <c r="D306" s="243" t="s">
        <v>238</v>
      </c>
      <c r="E306" s="243" t="s">
        <v>186</v>
      </c>
      <c r="F306" s="260" t="s">
        <v>361</v>
      </c>
      <c r="G306" s="261"/>
      <c r="H306" s="247">
        <v>159860343.68000001</v>
      </c>
      <c r="I306" s="247">
        <v>131829800</v>
      </c>
      <c r="J306" s="247">
        <v>131829800</v>
      </c>
    </row>
    <row r="307" spans="1:10" ht="45.75" customHeight="1" x14ac:dyDescent="0.2">
      <c r="A307" s="302" t="s">
        <v>291</v>
      </c>
      <c r="B307" s="303"/>
      <c r="C307" s="243" t="s">
        <v>80</v>
      </c>
      <c r="D307" s="243" t="s">
        <v>238</v>
      </c>
      <c r="E307" s="243" t="s">
        <v>186</v>
      </c>
      <c r="F307" s="260" t="s">
        <v>361</v>
      </c>
      <c r="G307" s="260" t="s">
        <v>195</v>
      </c>
      <c r="H307" s="247">
        <v>145413843.68000001</v>
      </c>
      <c r="I307" s="247">
        <v>121991000</v>
      </c>
      <c r="J307" s="247">
        <v>121991000</v>
      </c>
    </row>
    <row r="308" spans="1:10" ht="15" customHeight="1" x14ac:dyDescent="0.2">
      <c r="A308" s="302" t="s">
        <v>248</v>
      </c>
      <c r="B308" s="303"/>
      <c r="C308" s="243" t="s">
        <v>80</v>
      </c>
      <c r="D308" s="243" t="s">
        <v>238</v>
      </c>
      <c r="E308" s="243" t="s">
        <v>186</v>
      </c>
      <c r="F308" s="260" t="s">
        <v>361</v>
      </c>
      <c r="G308" s="260" t="s">
        <v>249</v>
      </c>
      <c r="H308" s="247">
        <v>145413843.68000001</v>
      </c>
      <c r="I308" s="247">
        <v>121991000</v>
      </c>
      <c r="J308" s="247">
        <v>121991000</v>
      </c>
    </row>
    <row r="309" spans="1:10" ht="23.25" customHeight="1" x14ac:dyDescent="0.2">
      <c r="A309" s="302" t="s">
        <v>273</v>
      </c>
      <c r="B309" s="303"/>
      <c r="C309" s="243" t="s">
        <v>80</v>
      </c>
      <c r="D309" s="243" t="s">
        <v>238</v>
      </c>
      <c r="E309" s="243" t="s">
        <v>186</v>
      </c>
      <c r="F309" s="260" t="s">
        <v>361</v>
      </c>
      <c r="G309" s="260" t="s">
        <v>94</v>
      </c>
      <c r="H309" s="247">
        <v>14446500</v>
      </c>
      <c r="I309" s="247">
        <v>9838800</v>
      </c>
      <c r="J309" s="247">
        <v>9838800</v>
      </c>
    </row>
    <row r="310" spans="1:10" ht="23.25" customHeight="1" x14ac:dyDescent="0.2">
      <c r="A310" s="302" t="s">
        <v>187</v>
      </c>
      <c r="B310" s="303"/>
      <c r="C310" s="243" t="s">
        <v>80</v>
      </c>
      <c r="D310" s="243" t="s">
        <v>238</v>
      </c>
      <c r="E310" s="243" t="s">
        <v>186</v>
      </c>
      <c r="F310" s="260" t="s">
        <v>361</v>
      </c>
      <c r="G310" s="260" t="s">
        <v>58</v>
      </c>
      <c r="H310" s="247">
        <v>14446500</v>
      </c>
      <c r="I310" s="247">
        <v>9838800</v>
      </c>
      <c r="J310" s="247">
        <v>9838800</v>
      </c>
    </row>
    <row r="311" spans="1:10" ht="34.5" customHeight="1" x14ac:dyDescent="0.2">
      <c r="A311" s="302" t="s">
        <v>362</v>
      </c>
      <c r="B311" s="303"/>
      <c r="C311" s="243" t="s">
        <v>80</v>
      </c>
      <c r="D311" s="243" t="s">
        <v>238</v>
      </c>
      <c r="E311" s="243" t="s">
        <v>186</v>
      </c>
      <c r="F311" s="260" t="s">
        <v>363</v>
      </c>
      <c r="G311" s="261"/>
      <c r="H311" s="247">
        <v>202257705.55000001</v>
      </c>
      <c r="I311" s="247">
        <v>190966600</v>
      </c>
      <c r="J311" s="247">
        <v>190966600</v>
      </c>
    </row>
    <row r="312" spans="1:10" ht="45.75" customHeight="1" x14ac:dyDescent="0.2">
      <c r="A312" s="302" t="s">
        <v>291</v>
      </c>
      <c r="B312" s="303"/>
      <c r="C312" s="243" t="s">
        <v>80</v>
      </c>
      <c r="D312" s="243" t="s">
        <v>238</v>
      </c>
      <c r="E312" s="243" t="s">
        <v>186</v>
      </c>
      <c r="F312" s="260" t="s">
        <v>363</v>
      </c>
      <c r="G312" s="260" t="s">
        <v>195</v>
      </c>
      <c r="H312" s="247">
        <v>146271716.55000001</v>
      </c>
      <c r="I312" s="247">
        <v>147232500</v>
      </c>
      <c r="J312" s="247">
        <v>147232500</v>
      </c>
    </row>
    <row r="313" spans="1:10" ht="15" customHeight="1" x14ac:dyDescent="0.2">
      <c r="A313" s="302" t="s">
        <v>248</v>
      </c>
      <c r="B313" s="303"/>
      <c r="C313" s="243" t="s">
        <v>80</v>
      </c>
      <c r="D313" s="243" t="s">
        <v>238</v>
      </c>
      <c r="E313" s="243" t="s">
        <v>186</v>
      </c>
      <c r="F313" s="260" t="s">
        <v>363</v>
      </c>
      <c r="G313" s="260" t="s">
        <v>249</v>
      </c>
      <c r="H313" s="247">
        <v>146271716.55000001</v>
      </c>
      <c r="I313" s="247">
        <v>147232500</v>
      </c>
      <c r="J313" s="247">
        <v>147232500</v>
      </c>
    </row>
    <row r="314" spans="1:10" ht="23.25" customHeight="1" x14ac:dyDescent="0.2">
      <c r="A314" s="302" t="s">
        <v>273</v>
      </c>
      <c r="B314" s="303"/>
      <c r="C314" s="243" t="s">
        <v>80</v>
      </c>
      <c r="D314" s="243" t="s">
        <v>238</v>
      </c>
      <c r="E314" s="243" t="s">
        <v>186</v>
      </c>
      <c r="F314" s="260" t="s">
        <v>363</v>
      </c>
      <c r="G314" s="260" t="s">
        <v>94</v>
      </c>
      <c r="H314" s="247">
        <v>55179457</v>
      </c>
      <c r="I314" s="247">
        <v>43296708</v>
      </c>
      <c r="J314" s="247">
        <v>43296708</v>
      </c>
    </row>
    <row r="315" spans="1:10" ht="23.25" customHeight="1" x14ac:dyDescent="0.2">
      <c r="A315" s="302" t="s">
        <v>187</v>
      </c>
      <c r="B315" s="303"/>
      <c r="C315" s="243" t="s">
        <v>80</v>
      </c>
      <c r="D315" s="243" t="s">
        <v>238</v>
      </c>
      <c r="E315" s="243" t="s">
        <v>186</v>
      </c>
      <c r="F315" s="260" t="s">
        <v>363</v>
      </c>
      <c r="G315" s="260" t="s">
        <v>58</v>
      </c>
      <c r="H315" s="247">
        <v>55179457</v>
      </c>
      <c r="I315" s="247">
        <v>43296708</v>
      </c>
      <c r="J315" s="247">
        <v>43296708</v>
      </c>
    </row>
    <row r="316" spans="1:10" ht="15" customHeight="1" x14ac:dyDescent="0.2">
      <c r="A316" s="302" t="s">
        <v>95</v>
      </c>
      <c r="B316" s="303"/>
      <c r="C316" s="243" t="s">
        <v>80</v>
      </c>
      <c r="D316" s="243" t="s">
        <v>238</v>
      </c>
      <c r="E316" s="243" t="s">
        <v>186</v>
      </c>
      <c r="F316" s="260" t="s">
        <v>363</v>
      </c>
      <c r="G316" s="260" t="s">
        <v>96</v>
      </c>
      <c r="H316" s="247">
        <v>351889</v>
      </c>
      <c r="I316" s="247">
        <v>0</v>
      </c>
      <c r="J316" s="247">
        <v>0</v>
      </c>
    </row>
    <row r="317" spans="1:10" ht="23.25" customHeight="1" x14ac:dyDescent="0.2">
      <c r="A317" s="302" t="s">
        <v>35</v>
      </c>
      <c r="B317" s="303"/>
      <c r="C317" s="243" t="s">
        <v>80</v>
      </c>
      <c r="D317" s="243" t="s">
        <v>238</v>
      </c>
      <c r="E317" s="243" t="s">
        <v>186</v>
      </c>
      <c r="F317" s="260" t="s">
        <v>363</v>
      </c>
      <c r="G317" s="260" t="s">
        <v>52</v>
      </c>
      <c r="H317" s="247">
        <v>351889</v>
      </c>
      <c r="I317" s="247">
        <v>0</v>
      </c>
      <c r="J317" s="247">
        <v>0</v>
      </c>
    </row>
    <row r="318" spans="1:10" ht="15" customHeight="1" x14ac:dyDescent="0.2">
      <c r="A318" s="302" t="s">
        <v>200</v>
      </c>
      <c r="B318" s="303"/>
      <c r="C318" s="243" t="s">
        <v>80</v>
      </c>
      <c r="D318" s="243" t="s">
        <v>238</v>
      </c>
      <c r="E318" s="243" t="s">
        <v>186</v>
      </c>
      <c r="F318" s="260" t="s">
        <v>363</v>
      </c>
      <c r="G318" s="260" t="s">
        <v>201</v>
      </c>
      <c r="H318" s="247">
        <v>454643</v>
      </c>
      <c r="I318" s="247">
        <v>437392</v>
      </c>
      <c r="J318" s="247">
        <v>437392</v>
      </c>
    </row>
    <row r="319" spans="1:10" ht="15" customHeight="1" x14ac:dyDescent="0.2">
      <c r="A319" s="302" t="s">
        <v>73</v>
      </c>
      <c r="B319" s="303"/>
      <c r="C319" s="243" t="s">
        <v>80</v>
      </c>
      <c r="D319" s="243" t="s">
        <v>238</v>
      </c>
      <c r="E319" s="243" t="s">
        <v>186</v>
      </c>
      <c r="F319" s="260" t="s">
        <v>363</v>
      </c>
      <c r="G319" s="260" t="s">
        <v>74</v>
      </c>
      <c r="H319" s="247">
        <v>454643</v>
      </c>
      <c r="I319" s="247">
        <v>437392</v>
      </c>
      <c r="J319" s="247">
        <v>437392</v>
      </c>
    </row>
    <row r="320" spans="1:10" ht="34.5" customHeight="1" x14ac:dyDescent="0.2">
      <c r="A320" s="278" t="s">
        <v>364</v>
      </c>
      <c r="B320" s="279"/>
      <c r="C320" s="243" t="s">
        <v>80</v>
      </c>
      <c r="D320" s="243" t="s">
        <v>238</v>
      </c>
      <c r="E320" s="243" t="s">
        <v>186</v>
      </c>
      <c r="F320" s="243" t="s">
        <v>365</v>
      </c>
      <c r="G320" s="243"/>
      <c r="H320" s="247">
        <v>10166770</v>
      </c>
      <c r="I320" s="247">
        <v>8727106</v>
      </c>
      <c r="J320" s="247">
        <v>5570616</v>
      </c>
    </row>
    <row r="321" spans="1:10" ht="45.75" customHeight="1" x14ac:dyDescent="0.2">
      <c r="A321" s="302" t="s">
        <v>1159</v>
      </c>
      <c r="B321" s="303"/>
      <c r="C321" s="243" t="s">
        <v>80</v>
      </c>
      <c r="D321" s="243" t="s">
        <v>238</v>
      </c>
      <c r="E321" s="243" t="s">
        <v>186</v>
      </c>
      <c r="F321" s="260" t="s">
        <v>366</v>
      </c>
      <c r="G321" s="260"/>
      <c r="H321" s="247">
        <v>5500000</v>
      </c>
      <c r="I321" s="247">
        <v>5500000</v>
      </c>
      <c r="J321" s="247">
        <v>5500000</v>
      </c>
    </row>
    <row r="322" spans="1:10" ht="34.5" customHeight="1" x14ac:dyDescent="0.2">
      <c r="A322" s="302" t="s">
        <v>367</v>
      </c>
      <c r="B322" s="303"/>
      <c r="C322" s="243" t="s">
        <v>80</v>
      </c>
      <c r="D322" s="243" t="s">
        <v>238</v>
      </c>
      <c r="E322" s="243" t="s">
        <v>186</v>
      </c>
      <c r="F322" s="260" t="s">
        <v>368</v>
      </c>
      <c r="G322" s="261"/>
      <c r="H322" s="247">
        <v>5400000</v>
      </c>
      <c r="I322" s="247">
        <v>5400000</v>
      </c>
      <c r="J322" s="247">
        <v>5400000</v>
      </c>
    </row>
    <row r="323" spans="1:10" ht="102" customHeight="1" x14ac:dyDescent="0.2">
      <c r="A323" s="302" t="s">
        <v>931</v>
      </c>
      <c r="B323" s="303"/>
      <c r="C323" s="243" t="s">
        <v>80</v>
      </c>
      <c r="D323" s="243" t="s">
        <v>238</v>
      </c>
      <c r="E323" s="243" t="s">
        <v>186</v>
      </c>
      <c r="F323" s="260" t="s">
        <v>369</v>
      </c>
      <c r="G323" s="261"/>
      <c r="H323" s="247">
        <v>5400000</v>
      </c>
      <c r="I323" s="247">
        <v>5400000</v>
      </c>
      <c r="J323" s="247">
        <v>5400000</v>
      </c>
    </row>
    <row r="324" spans="1:10" ht="23.25" customHeight="1" x14ac:dyDescent="0.2">
      <c r="A324" s="302" t="s">
        <v>273</v>
      </c>
      <c r="B324" s="303"/>
      <c r="C324" s="243" t="s">
        <v>80</v>
      </c>
      <c r="D324" s="243" t="s">
        <v>238</v>
      </c>
      <c r="E324" s="243" t="s">
        <v>186</v>
      </c>
      <c r="F324" s="260" t="s">
        <v>369</v>
      </c>
      <c r="G324" s="260" t="s">
        <v>94</v>
      </c>
      <c r="H324" s="247">
        <v>5400000</v>
      </c>
      <c r="I324" s="247">
        <v>5400000</v>
      </c>
      <c r="J324" s="247">
        <v>5400000</v>
      </c>
    </row>
    <row r="325" spans="1:10" ht="23.25" customHeight="1" x14ac:dyDescent="0.2">
      <c r="A325" s="302" t="s">
        <v>187</v>
      </c>
      <c r="B325" s="303"/>
      <c r="C325" s="243" t="s">
        <v>80</v>
      </c>
      <c r="D325" s="243" t="s">
        <v>238</v>
      </c>
      <c r="E325" s="243" t="s">
        <v>186</v>
      </c>
      <c r="F325" s="260" t="s">
        <v>369</v>
      </c>
      <c r="G325" s="260" t="s">
        <v>58</v>
      </c>
      <c r="H325" s="247">
        <v>5400000</v>
      </c>
      <c r="I325" s="247">
        <v>5400000</v>
      </c>
      <c r="J325" s="247">
        <v>5400000</v>
      </c>
    </row>
    <row r="326" spans="1:10" ht="23.25" customHeight="1" x14ac:dyDescent="0.2">
      <c r="A326" s="302" t="s">
        <v>370</v>
      </c>
      <c r="B326" s="303"/>
      <c r="C326" s="243" t="s">
        <v>80</v>
      </c>
      <c r="D326" s="243" t="s">
        <v>238</v>
      </c>
      <c r="E326" s="243" t="s">
        <v>186</v>
      </c>
      <c r="F326" s="260" t="s">
        <v>371</v>
      </c>
      <c r="G326" s="261"/>
      <c r="H326" s="247">
        <v>100000</v>
      </c>
      <c r="I326" s="247">
        <v>100000</v>
      </c>
      <c r="J326" s="247">
        <v>100000</v>
      </c>
    </row>
    <row r="327" spans="1:10" ht="45.75" customHeight="1" x14ac:dyDescent="0.2">
      <c r="A327" s="302" t="s">
        <v>372</v>
      </c>
      <c r="B327" s="303"/>
      <c r="C327" s="243" t="s">
        <v>80</v>
      </c>
      <c r="D327" s="243" t="s">
        <v>238</v>
      </c>
      <c r="E327" s="243" t="s">
        <v>186</v>
      </c>
      <c r="F327" s="260" t="s">
        <v>373</v>
      </c>
      <c r="G327" s="261"/>
      <c r="H327" s="247">
        <v>100000</v>
      </c>
      <c r="I327" s="247">
        <v>100000</v>
      </c>
      <c r="J327" s="247">
        <v>100000</v>
      </c>
    </row>
    <row r="328" spans="1:10" ht="23.25" customHeight="1" x14ac:dyDescent="0.2">
      <c r="A328" s="302" t="s">
        <v>273</v>
      </c>
      <c r="B328" s="303"/>
      <c r="C328" s="243" t="s">
        <v>80</v>
      </c>
      <c r="D328" s="243" t="s">
        <v>238</v>
      </c>
      <c r="E328" s="243" t="s">
        <v>186</v>
      </c>
      <c r="F328" s="260" t="s">
        <v>373</v>
      </c>
      <c r="G328" s="260" t="s">
        <v>94</v>
      </c>
      <c r="H328" s="247">
        <v>100000</v>
      </c>
      <c r="I328" s="247">
        <v>100000</v>
      </c>
      <c r="J328" s="247">
        <v>100000</v>
      </c>
    </row>
    <row r="329" spans="1:10" ht="23.25" customHeight="1" x14ac:dyDescent="0.2">
      <c r="A329" s="302" t="s">
        <v>187</v>
      </c>
      <c r="B329" s="303"/>
      <c r="C329" s="243" t="s">
        <v>80</v>
      </c>
      <c r="D329" s="243" t="s">
        <v>238</v>
      </c>
      <c r="E329" s="243" t="s">
        <v>186</v>
      </c>
      <c r="F329" s="260" t="s">
        <v>373</v>
      </c>
      <c r="G329" s="260" t="s">
        <v>58</v>
      </c>
      <c r="H329" s="247">
        <v>100000</v>
      </c>
      <c r="I329" s="247">
        <v>100000</v>
      </c>
      <c r="J329" s="247">
        <v>100000</v>
      </c>
    </row>
    <row r="330" spans="1:10" ht="15" customHeight="1" x14ac:dyDescent="0.2">
      <c r="A330" s="302" t="s">
        <v>906</v>
      </c>
      <c r="B330" s="303"/>
      <c r="C330" s="243" t="s">
        <v>80</v>
      </c>
      <c r="D330" s="243" t="s">
        <v>238</v>
      </c>
      <c r="E330" s="243" t="s">
        <v>186</v>
      </c>
      <c r="F330" s="260" t="s">
        <v>756</v>
      </c>
      <c r="G330" s="260"/>
      <c r="H330" s="247">
        <v>4651170</v>
      </c>
      <c r="I330" s="247">
        <v>0</v>
      </c>
      <c r="J330" s="247">
        <v>0</v>
      </c>
    </row>
    <row r="331" spans="1:10" ht="23.25" customHeight="1" x14ac:dyDescent="0.2">
      <c r="A331" s="302" t="s">
        <v>907</v>
      </c>
      <c r="B331" s="303"/>
      <c r="C331" s="243" t="s">
        <v>80</v>
      </c>
      <c r="D331" s="243" t="s">
        <v>238</v>
      </c>
      <c r="E331" s="243" t="s">
        <v>186</v>
      </c>
      <c r="F331" s="260" t="s">
        <v>908</v>
      </c>
      <c r="G331" s="261"/>
      <c r="H331" s="247">
        <v>4651170</v>
      </c>
      <c r="I331" s="247">
        <v>0</v>
      </c>
      <c r="J331" s="247">
        <v>0</v>
      </c>
    </row>
    <row r="332" spans="1:10" ht="34.5" customHeight="1" x14ac:dyDescent="0.2">
      <c r="A332" s="302" t="s">
        <v>958</v>
      </c>
      <c r="B332" s="303"/>
      <c r="C332" s="243" t="s">
        <v>80</v>
      </c>
      <c r="D332" s="243" t="s">
        <v>238</v>
      </c>
      <c r="E332" s="243" t="s">
        <v>186</v>
      </c>
      <c r="F332" s="260" t="s">
        <v>959</v>
      </c>
      <c r="G332" s="261"/>
      <c r="H332" s="247">
        <v>4651170</v>
      </c>
      <c r="I332" s="247">
        <v>0</v>
      </c>
      <c r="J332" s="247">
        <v>0</v>
      </c>
    </row>
    <row r="333" spans="1:10" ht="23.25" customHeight="1" x14ac:dyDescent="0.2">
      <c r="A333" s="302" t="s">
        <v>273</v>
      </c>
      <c r="B333" s="303"/>
      <c r="C333" s="243" t="s">
        <v>80</v>
      </c>
      <c r="D333" s="243" t="s">
        <v>238</v>
      </c>
      <c r="E333" s="243" t="s">
        <v>186</v>
      </c>
      <c r="F333" s="260" t="s">
        <v>959</v>
      </c>
      <c r="G333" s="260" t="s">
        <v>94</v>
      </c>
      <c r="H333" s="247">
        <v>4651170</v>
      </c>
      <c r="I333" s="247">
        <v>0</v>
      </c>
      <c r="J333" s="247">
        <v>0</v>
      </c>
    </row>
    <row r="334" spans="1:10" ht="23.25" customHeight="1" x14ac:dyDescent="0.2">
      <c r="A334" s="302" t="s">
        <v>187</v>
      </c>
      <c r="B334" s="303"/>
      <c r="C334" s="243" t="s">
        <v>80</v>
      </c>
      <c r="D334" s="243" t="s">
        <v>238</v>
      </c>
      <c r="E334" s="243" t="s">
        <v>186</v>
      </c>
      <c r="F334" s="260" t="s">
        <v>959</v>
      </c>
      <c r="G334" s="260" t="s">
        <v>58</v>
      </c>
      <c r="H334" s="247">
        <v>4651170</v>
      </c>
      <c r="I334" s="247">
        <v>0</v>
      </c>
      <c r="J334" s="247">
        <v>0</v>
      </c>
    </row>
    <row r="335" spans="1:10" ht="15" customHeight="1" x14ac:dyDescent="0.2">
      <c r="A335" s="302" t="s">
        <v>260</v>
      </c>
      <c r="B335" s="303"/>
      <c r="C335" s="243" t="s">
        <v>80</v>
      </c>
      <c r="D335" s="243" t="s">
        <v>238</v>
      </c>
      <c r="E335" s="243" t="s">
        <v>186</v>
      </c>
      <c r="F335" s="260" t="s">
        <v>795</v>
      </c>
      <c r="G335" s="260"/>
      <c r="H335" s="247">
        <v>15600</v>
      </c>
      <c r="I335" s="247">
        <v>3227106</v>
      </c>
      <c r="J335" s="247">
        <v>70616</v>
      </c>
    </row>
    <row r="336" spans="1:10" ht="34.5" customHeight="1" x14ac:dyDescent="0.2">
      <c r="A336" s="302" t="s">
        <v>378</v>
      </c>
      <c r="B336" s="303"/>
      <c r="C336" s="243" t="s">
        <v>80</v>
      </c>
      <c r="D336" s="243" t="s">
        <v>238</v>
      </c>
      <c r="E336" s="243" t="s">
        <v>186</v>
      </c>
      <c r="F336" s="260" t="s">
        <v>796</v>
      </c>
      <c r="G336" s="261"/>
      <c r="H336" s="247">
        <v>15600</v>
      </c>
      <c r="I336" s="247">
        <v>3227106</v>
      </c>
      <c r="J336" s="247">
        <v>70616</v>
      </c>
    </row>
    <row r="337" spans="1:10" ht="34.5" customHeight="1" x14ac:dyDescent="0.2">
      <c r="A337" s="302" t="s">
        <v>797</v>
      </c>
      <c r="B337" s="303"/>
      <c r="C337" s="243" t="s">
        <v>80</v>
      </c>
      <c r="D337" s="243" t="s">
        <v>238</v>
      </c>
      <c r="E337" s="243" t="s">
        <v>186</v>
      </c>
      <c r="F337" s="260" t="s">
        <v>798</v>
      </c>
      <c r="G337" s="261"/>
      <c r="H337" s="247">
        <v>15600</v>
      </c>
      <c r="I337" s="247">
        <v>3227106</v>
      </c>
      <c r="J337" s="247">
        <v>70616</v>
      </c>
    </row>
    <row r="338" spans="1:10" ht="23.25" customHeight="1" x14ac:dyDescent="0.2">
      <c r="A338" s="302" t="s">
        <v>273</v>
      </c>
      <c r="B338" s="303"/>
      <c r="C338" s="243" t="s">
        <v>80</v>
      </c>
      <c r="D338" s="243" t="s">
        <v>238</v>
      </c>
      <c r="E338" s="243" t="s">
        <v>186</v>
      </c>
      <c r="F338" s="260" t="s">
        <v>798</v>
      </c>
      <c r="G338" s="260" t="s">
        <v>94</v>
      </c>
      <c r="H338" s="247">
        <v>15600</v>
      </c>
      <c r="I338" s="247">
        <v>3227106</v>
      </c>
      <c r="J338" s="247">
        <v>70616</v>
      </c>
    </row>
    <row r="339" spans="1:10" ht="23.25" customHeight="1" x14ac:dyDescent="0.2">
      <c r="A339" s="302" t="s">
        <v>187</v>
      </c>
      <c r="B339" s="303"/>
      <c r="C339" s="243" t="s">
        <v>80</v>
      </c>
      <c r="D339" s="243" t="s">
        <v>238</v>
      </c>
      <c r="E339" s="243" t="s">
        <v>186</v>
      </c>
      <c r="F339" s="260" t="s">
        <v>798</v>
      </c>
      <c r="G339" s="260" t="s">
        <v>58</v>
      </c>
      <c r="H339" s="247">
        <v>15600</v>
      </c>
      <c r="I339" s="247">
        <v>3227106</v>
      </c>
      <c r="J339" s="247">
        <v>70616</v>
      </c>
    </row>
    <row r="340" spans="1:10" ht="23.25" customHeight="1" x14ac:dyDescent="0.2">
      <c r="A340" s="278" t="s">
        <v>930</v>
      </c>
      <c r="B340" s="279"/>
      <c r="C340" s="243" t="s">
        <v>80</v>
      </c>
      <c r="D340" s="243" t="s">
        <v>238</v>
      </c>
      <c r="E340" s="243" t="s">
        <v>186</v>
      </c>
      <c r="F340" s="243" t="s">
        <v>319</v>
      </c>
      <c r="G340" s="243"/>
      <c r="H340" s="247">
        <v>293908400</v>
      </c>
      <c r="I340" s="247">
        <v>285757400</v>
      </c>
      <c r="J340" s="247">
        <v>285757400</v>
      </c>
    </row>
    <row r="341" spans="1:10" ht="45.75" customHeight="1" x14ac:dyDescent="0.2">
      <c r="A341" s="302" t="s">
        <v>827</v>
      </c>
      <c r="B341" s="303"/>
      <c r="C341" s="243" t="s">
        <v>80</v>
      </c>
      <c r="D341" s="243" t="s">
        <v>238</v>
      </c>
      <c r="E341" s="243" t="s">
        <v>186</v>
      </c>
      <c r="F341" s="260" t="s">
        <v>379</v>
      </c>
      <c r="G341" s="260"/>
      <c r="H341" s="247">
        <v>7103000</v>
      </c>
      <c r="I341" s="247">
        <v>1320000</v>
      </c>
      <c r="J341" s="247">
        <v>1320000</v>
      </c>
    </row>
    <row r="342" spans="1:10" ht="34.5" customHeight="1" x14ac:dyDescent="0.2">
      <c r="A342" s="302" t="s">
        <v>1382</v>
      </c>
      <c r="B342" s="303"/>
      <c r="C342" s="243" t="s">
        <v>80</v>
      </c>
      <c r="D342" s="243" t="s">
        <v>238</v>
      </c>
      <c r="E342" s="243" t="s">
        <v>186</v>
      </c>
      <c r="F342" s="260" t="s">
        <v>1383</v>
      </c>
      <c r="G342" s="261"/>
      <c r="H342" s="247">
        <v>5783000</v>
      </c>
      <c r="I342" s="247">
        <v>0</v>
      </c>
      <c r="J342" s="247">
        <v>0</v>
      </c>
    </row>
    <row r="343" spans="1:10" ht="34.5" customHeight="1" x14ac:dyDescent="0.2">
      <c r="A343" s="302" t="s">
        <v>1384</v>
      </c>
      <c r="B343" s="303"/>
      <c r="C343" s="243" t="s">
        <v>80</v>
      </c>
      <c r="D343" s="243" t="s">
        <v>238</v>
      </c>
      <c r="E343" s="243" t="s">
        <v>186</v>
      </c>
      <c r="F343" s="260" t="s">
        <v>1385</v>
      </c>
      <c r="G343" s="261"/>
      <c r="H343" s="247">
        <v>5783000</v>
      </c>
      <c r="I343" s="247">
        <v>0</v>
      </c>
      <c r="J343" s="247">
        <v>0</v>
      </c>
    </row>
    <row r="344" spans="1:10" ht="23.25" customHeight="1" x14ac:dyDescent="0.2">
      <c r="A344" s="302" t="s">
        <v>85</v>
      </c>
      <c r="B344" s="303"/>
      <c r="C344" s="243" t="s">
        <v>80</v>
      </c>
      <c r="D344" s="243" t="s">
        <v>238</v>
      </c>
      <c r="E344" s="243" t="s">
        <v>186</v>
      </c>
      <c r="F344" s="260" t="s">
        <v>1385</v>
      </c>
      <c r="G344" s="260" t="s">
        <v>84</v>
      </c>
      <c r="H344" s="247">
        <v>5783000</v>
      </c>
      <c r="I344" s="247">
        <v>0</v>
      </c>
      <c r="J344" s="247">
        <v>0</v>
      </c>
    </row>
    <row r="345" spans="1:10" ht="15" customHeight="1" x14ac:dyDescent="0.2">
      <c r="A345" s="302" t="s">
        <v>49</v>
      </c>
      <c r="B345" s="303"/>
      <c r="C345" s="243" t="s">
        <v>80</v>
      </c>
      <c r="D345" s="243" t="s">
        <v>238</v>
      </c>
      <c r="E345" s="243" t="s">
        <v>186</v>
      </c>
      <c r="F345" s="260" t="s">
        <v>1385</v>
      </c>
      <c r="G345" s="260" t="s">
        <v>116</v>
      </c>
      <c r="H345" s="247">
        <v>5783000</v>
      </c>
      <c r="I345" s="247">
        <v>0</v>
      </c>
      <c r="J345" s="247">
        <v>0</v>
      </c>
    </row>
    <row r="346" spans="1:10" ht="45.75" customHeight="1" x14ac:dyDescent="0.2">
      <c r="A346" s="302" t="s">
        <v>1160</v>
      </c>
      <c r="B346" s="303"/>
      <c r="C346" s="243" t="s">
        <v>80</v>
      </c>
      <c r="D346" s="243" t="s">
        <v>238</v>
      </c>
      <c r="E346" s="243" t="s">
        <v>186</v>
      </c>
      <c r="F346" s="260" t="s">
        <v>380</v>
      </c>
      <c r="G346" s="261"/>
      <c r="H346" s="247">
        <v>1320000</v>
      </c>
      <c r="I346" s="247">
        <v>1320000</v>
      </c>
      <c r="J346" s="247">
        <v>1320000</v>
      </c>
    </row>
    <row r="347" spans="1:10" ht="79.5" customHeight="1" x14ac:dyDescent="0.2">
      <c r="A347" s="302" t="s">
        <v>1161</v>
      </c>
      <c r="B347" s="303"/>
      <c r="C347" s="243" t="s">
        <v>80</v>
      </c>
      <c r="D347" s="243" t="s">
        <v>238</v>
      </c>
      <c r="E347" s="243" t="s">
        <v>186</v>
      </c>
      <c r="F347" s="260" t="s">
        <v>1070</v>
      </c>
      <c r="G347" s="261"/>
      <c r="H347" s="247">
        <v>1320000</v>
      </c>
      <c r="I347" s="247">
        <v>1320000</v>
      </c>
      <c r="J347" s="247">
        <v>1320000</v>
      </c>
    </row>
    <row r="348" spans="1:10" ht="23.25" customHeight="1" x14ac:dyDescent="0.2">
      <c r="A348" s="302" t="s">
        <v>85</v>
      </c>
      <c r="B348" s="303"/>
      <c r="C348" s="243" t="s">
        <v>80</v>
      </c>
      <c r="D348" s="243" t="s">
        <v>238</v>
      </c>
      <c r="E348" s="243" t="s">
        <v>186</v>
      </c>
      <c r="F348" s="260" t="s">
        <v>1070</v>
      </c>
      <c r="G348" s="260" t="s">
        <v>84</v>
      </c>
      <c r="H348" s="247">
        <v>1320000</v>
      </c>
      <c r="I348" s="247">
        <v>1320000</v>
      </c>
      <c r="J348" s="247">
        <v>1320000</v>
      </c>
    </row>
    <row r="349" spans="1:10" ht="15" customHeight="1" x14ac:dyDescent="0.2">
      <c r="A349" s="302" t="s">
        <v>49</v>
      </c>
      <c r="B349" s="303"/>
      <c r="C349" s="243" t="s">
        <v>80</v>
      </c>
      <c r="D349" s="243" t="s">
        <v>238</v>
      </c>
      <c r="E349" s="243" t="s">
        <v>186</v>
      </c>
      <c r="F349" s="260" t="s">
        <v>1070</v>
      </c>
      <c r="G349" s="260" t="s">
        <v>116</v>
      </c>
      <c r="H349" s="247">
        <v>1320000</v>
      </c>
      <c r="I349" s="247">
        <v>1320000</v>
      </c>
      <c r="J349" s="247">
        <v>1320000</v>
      </c>
    </row>
    <row r="350" spans="1:10" ht="15" customHeight="1" x14ac:dyDescent="0.2">
      <c r="A350" s="302" t="s">
        <v>260</v>
      </c>
      <c r="B350" s="303"/>
      <c r="C350" s="243" t="s">
        <v>80</v>
      </c>
      <c r="D350" s="243" t="s">
        <v>238</v>
      </c>
      <c r="E350" s="243" t="s">
        <v>186</v>
      </c>
      <c r="F350" s="260" t="s">
        <v>799</v>
      </c>
      <c r="G350" s="260"/>
      <c r="H350" s="247">
        <v>286805400</v>
      </c>
      <c r="I350" s="247">
        <v>284437400</v>
      </c>
      <c r="J350" s="247">
        <v>284437400</v>
      </c>
    </row>
    <row r="351" spans="1:10" ht="23.25" customHeight="1" x14ac:dyDescent="0.2">
      <c r="A351" s="302" t="s">
        <v>156</v>
      </c>
      <c r="B351" s="303"/>
      <c r="C351" s="243" t="s">
        <v>80</v>
      </c>
      <c r="D351" s="243" t="s">
        <v>238</v>
      </c>
      <c r="E351" s="243" t="s">
        <v>186</v>
      </c>
      <c r="F351" s="260" t="s">
        <v>800</v>
      </c>
      <c r="G351" s="261"/>
      <c r="H351" s="247">
        <v>286805400</v>
      </c>
      <c r="I351" s="247">
        <v>284437400</v>
      </c>
      <c r="J351" s="247">
        <v>284437400</v>
      </c>
    </row>
    <row r="352" spans="1:10" ht="34.5" customHeight="1" x14ac:dyDescent="0.2">
      <c r="A352" s="302" t="s">
        <v>381</v>
      </c>
      <c r="B352" s="303"/>
      <c r="C352" s="243" t="s">
        <v>80</v>
      </c>
      <c r="D352" s="243" t="s">
        <v>238</v>
      </c>
      <c r="E352" s="243" t="s">
        <v>186</v>
      </c>
      <c r="F352" s="260" t="s">
        <v>801</v>
      </c>
      <c r="G352" s="261"/>
      <c r="H352" s="247">
        <v>286805400</v>
      </c>
      <c r="I352" s="247">
        <v>284437400</v>
      </c>
      <c r="J352" s="247">
        <v>284437400</v>
      </c>
    </row>
    <row r="353" spans="1:10" ht="23.25" customHeight="1" x14ac:dyDescent="0.2">
      <c r="A353" s="302" t="s">
        <v>85</v>
      </c>
      <c r="B353" s="303"/>
      <c r="C353" s="243" t="s">
        <v>80</v>
      </c>
      <c r="D353" s="243" t="s">
        <v>238</v>
      </c>
      <c r="E353" s="243" t="s">
        <v>186</v>
      </c>
      <c r="F353" s="260" t="s">
        <v>801</v>
      </c>
      <c r="G353" s="260" t="s">
        <v>84</v>
      </c>
      <c r="H353" s="247">
        <v>286805400</v>
      </c>
      <c r="I353" s="247">
        <v>284437400</v>
      </c>
      <c r="J353" s="247">
        <v>284437400</v>
      </c>
    </row>
    <row r="354" spans="1:10" ht="15" customHeight="1" x14ac:dyDescent="0.2">
      <c r="A354" s="302" t="s">
        <v>49</v>
      </c>
      <c r="B354" s="303"/>
      <c r="C354" s="243" t="s">
        <v>80</v>
      </c>
      <c r="D354" s="243" t="s">
        <v>238</v>
      </c>
      <c r="E354" s="243" t="s">
        <v>186</v>
      </c>
      <c r="F354" s="260" t="s">
        <v>801</v>
      </c>
      <c r="G354" s="260" t="s">
        <v>116</v>
      </c>
      <c r="H354" s="247">
        <v>286805400</v>
      </c>
      <c r="I354" s="247">
        <v>284437400</v>
      </c>
      <c r="J354" s="247">
        <v>284437400</v>
      </c>
    </row>
    <row r="355" spans="1:10" ht="23.25" customHeight="1" x14ac:dyDescent="0.2">
      <c r="A355" s="278" t="s">
        <v>999</v>
      </c>
      <c r="B355" s="279"/>
      <c r="C355" s="243" t="s">
        <v>80</v>
      </c>
      <c r="D355" s="243" t="s">
        <v>238</v>
      </c>
      <c r="E355" s="243" t="s">
        <v>186</v>
      </c>
      <c r="F355" s="243" t="s">
        <v>382</v>
      </c>
      <c r="G355" s="243"/>
      <c r="H355" s="247">
        <v>37389799.969999999</v>
      </c>
      <c r="I355" s="247">
        <v>38949600</v>
      </c>
      <c r="J355" s="247">
        <v>38949600</v>
      </c>
    </row>
    <row r="356" spans="1:10" ht="15" customHeight="1" x14ac:dyDescent="0.2">
      <c r="A356" s="302" t="s">
        <v>260</v>
      </c>
      <c r="B356" s="303"/>
      <c r="C356" s="243" t="s">
        <v>80</v>
      </c>
      <c r="D356" s="243" t="s">
        <v>238</v>
      </c>
      <c r="E356" s="243" t="s">
        <v>186</v>
      </c>
      <c r="F356" s="260" t="s">
        <v>383</v>
      </c>
      <c r="G356" s="260"/>
      <c r="H356" s="247">
        <v>37389799.969999999</v>
      </c>
      <c r="I356" s="247">
        <v>38949600</v>
      </c>
      <c r="J356" s="247">
        <v>38949600</v>
      </c>
    </row>
    <row r="357" spans="1:10" ht="23.25" customHeight="1" x14ac:dyDescent="0.2">
      <c r="A357" s="302" t="s">
        <v>156</v>
      </c>
      <c r="B357" s="303"/>
      <c r="C357" s="243" t="s">
        <v>80</v>
      </c>
      <c r="D357" s="243" t="s">
        <v>238</v>
      </c>
      <c r="E357" s="243" t="s">
        <v>186</v>
      </c>
      <c r="F357" s="260" t="s">
        <v>384</v>
      </c>
      <c r="G357" s="261"/>
      <c r="H357" s="247">
        <v>37389799.969999999</v>
      </c>
      <c r="I357" s="247">
        <v>38949600</v>
      </c>
      <c r="J357" s="247">
        <v>38949600</v>
      </c>
    </row>
    <row r="358" spans="1:10" ht="23.25" customHeight="1" x14ac:dyDescent="0.2">
      <c r="A358" s="302" t="s">
        <v>385</v>
      </c>
      <c r="B358" s="303"/>
      <c r="C358" s="243" t="s">
        <v>80</v>
      </c>
      <c r="D358" s="243" t="s">
        <v>238</v>
      </c>
      <c r="E358" s="243" t="s">
        <v>186</v>
      </c>
      <c r="F358" s="260" t="s">
        <v>386</v>
      </c>
      <c r="G358" s="261"/>
      <c r="H358" s="247">
        <v>37389799.969999999</v>
      </c>
      <c r="I358" s="247">
        <v>38949600</v>
      </c>
      <c r="J358" s="247">
        <v>38949600</v>
      </c>
    </row>
    <row r="359" spans="1:10" ht="45.75" customHeight="1" x14ac:dyDescent="0.2">
      <c r="A359" s="302" t="s">
        <v>291</v>
      </c>
      <c r="B359" s="303"/>
      <c r="C359" s="243" t="s">
        <v>80</v>
      </c>
      <c r="D359" s="243" t="s">
        <v>238</v>
      </c>
      <c r="E359" s="243" t="s">
        <v>186</v>
      </c>
      <c r="F359" s="260" t="s">
        <v>386</v>
      </c>
      <c r="G359" s="260" t="s">
        <v>195</v>
      </c>
      <c r="H359" s="247">
        <v>34529900</v>
      </c>
      <c r="I359" s="247">
        <v>36294900</v>
      </c>
      <c r="J359" s="247">
        <v>36294900</v>
      </c>
    </row>
    <row r="360" spans="1:10" ht="15" customHeight="1" x14ac:dyDescent="0.2">
      <c r="A360" s="302" t="s">
        <v>248</v>
      </c>
      <c r="B360" s="303"/>
      <c r="C360" s="243" t="s">
        <v>80</v>
      </c>
      <c r="D360" s="243" t="s">
        <v>238</v>
      </c>
      <c r="E360" s="243" t="s">
        <v>186</v>
      </c>
      <c r="F360" s="260" t="s">
        <v>386</v>
      </c>
      <c r="G360" s="260" t="s">
        <v>249</v>
      </c>
      <c r="H360" s="247">
        <v>34529900</v>
      </c>
      <c r="I360" s="247">
        <v>36294900</v>
      </c>
      <c r="J360" s="247">
        <v>36294900</v>
      </c>
    </row>
    <row r="361" spans="1:10" ht="23.25" customHeight="1" x14ac:dyDescent="0.2">
      <c r="A361" s="302" t="s">
        <v>273</v>
      </c>
      <c r="B361" s="303"/>
      <c r="C361" s="243" t="s">
        <v>80</v>
      </c>
      <c r="D361" s="243" t="s">
        <v>238</v>
      </c>
      <c r="E361" s="243" t="s">
        <v>186</v>
      </c>
      <c r="F361" s="260" t="s">
        <v>386</v>
      </c>
      <c r="G361" s="260" t="s">
        <v>94</v>
      </c>
      <c r="H361" s="247">
        <v>2216899.9700000002</v>
      </c>
      <c r="I361" s="247">
        <v>2246700</v>
      </c>
      <c r="J361" s="247">
        <v>2246700</v>
      </c>
    </row>
    <row r="362" spans="1:10" ht="23.25" customHeight="1" x14ac:dyDescent="0.2">
      <c r="A362" s="302" t="s">
        <v>187</v>
      </c>
      <c r="B362" s="303"/>
      <c r="C362" s="243" t="s">
        <v>80</v>
      </c>
      <c r="D362" s="243" t="s">
        <v>238</v>
      </c>
      <c r="E362" s="243" t="s">
        <v>186</v>
      </c>
      <c r="F362" s="260" t="s">
        <v>386</v>
      </c>
      <c r="G362" s="260" t="s">
        <v>58</v>
      </c>
      <c r="H362" s="247">
        <v>2216899.9700000002</v>
      </c>
      <c r="I362" s="247">
        <v>2246700</v>
      </c>
      <c r="J362" s="247">
        <v>2246700</v>
      </c>
    </row>
    <row r="363" spans="1:10" ht="15" customHeight="1" x14ac:dyDescent="0.2">
      <c r="A363" s="302" t="s">
        <v>200</v>
      </c>
      <c r="B363" s="303"/>
      <c r="C363" s="243" t="s">
        <v>80</v>
      </c>
      <c r="D363" s="243" t="s">
        <v>238</v>
      </c>
      <c r="E363" s="243" t="s">
        <v>186</v>
      </c>
      <c r="F363" s="260" t="s">
        <v>386</v>
      </c>
      <c r="G363" s="260" t="s">
        <v>201</v>
      </c>
      <c r="H363" s="247">
        <v>643000</v>
      </c>
      <c r="I363" s="247">
        <v>408000</v>
      </c>
      <c r="J363" s="247">
        <v>408000</v>
      </c>
    </row>
    <row r="364" spans="1:10" ht="15" customHeight="1" x14ac:dyDescent="0.2">
      <c r="A364" s="302" t="s">
        <v>73</v>
      </c>
      <c r="B364" s="303"/>
      <c r="C364" s="243" t="s">
        <v>80</v>
      </c>
      <c r="D364" s="243" t="s">
        <v>238</v>
      </c>
      <c r="E364" s="243" t="s">
        <v>186</v>
      </c>
      <c r="F364" s="260" t="s">
        <v>386</v>
      </c>
      <c r="G364" s="260" t="s">
        <v>74</v>
      </c>
      <c r="H364" s="247">
        <v>643000</v>
      </c>
      <c r="I364" s="247">
        <v>408000</v>
      </c>
      <c r="J364" s="247">
        <v>408000</v>
      </c>
    </row>
    <row r="365" spans="1:10" ht="15" customHeight="1" x14ac:dyDescent="0.2">
      <c r="A365" s="278" t="s">
        <v>335</v>
      </c>
      <c r="B365" s="279"/>
      <c r="C365" s="243" t="s">
        <v>80</v>
      </c>
      <c r="D365" s="243" t="s">
        <v>238</v>
      </c>
      <c r="E365" s="243" t="s">
        <v>186</v>
      </c>
      <c r="F365" s="243" t="s">
        <v>336</v>
      </c>
      <c r="G365" s="243"/>
      <c r="H365" s="247">
        <v>171806536.03</v>
      </c>
      <c r="I365" s="247">
        <v>209532300</v>
      </c>
      <c r="J365" s="247">
        <v>3350000</v>
      </c>
    </row>
    <row r="366" spans="1:10" ht="15" customHeight="1" x14ac:dyDescent="0.2">
      <c r="A366" s="302" t="s">
        <v>387</v>
      </c>
      <c r="B366" s="303"/>
      <c r="C366" s="243" t="s">
        <v>80</v>
      </c>
      <c r="D366" s="243" t="s">
        <v>238</v>
      </c>
      <c r="E366" s="243" t="s">
        <v>186</v>
      </c>
      <c r="F366" s="260" t="s">
        <v>388</v>
      </c>
      <c r="G366" s="261"/>
      <c r="H366" s="247">
        <v>28606536.030000001</v>
      </c>
      <c r="I366" s="247">
        <v>3350000</v>
      </c>
      <c r="J366" s="247">
        <v>3350000</v>
      </c>
    </row>
    <row r="367" spans="1:10" ht="15" customHeight="1" x14ac:dyDescent="0.2">
      <c r="A367" s="302" t="s">
        <v>200</v>
      </c>
      <c r="B367" s="303"/>
      <c r="C367" s="243" t="s">
        <v>80</v>
      </c>
      <c r="D367" s="243" t="s">
        <v>238</v>
      </c>
      <c r="E367" s="243" t="s">
        <v>186</v>
      </c>
      <c r="F367" s="260" t="s">
        <v>388</v>
      </c>
      <c r="G367" s="260" t="s">
        <v>201</v>
      </c>
      <c r="H367" s="247">
        <v>28606536.030000001</v>
      </c>
      <c r="I367" s="247">
        <v>3350000</v>
      </c>
      <c r="J367" s="247">
        <v>3350000</v>
      </c>
    </row>
    <row r="368" spans="1:10" ht="15" customHeight="1" x14ac:dyDescent="0.2">
      <c r="A368" s="302" t="s">
        <v>351</v>
      </c>
      <c r="B368" s="303"/>
      <c r="C368" s="243" t="s">
        <v>80</v>
      </c>
      <c r="D368" s="243" t="s">
        <v>238</v>
      </c>
      <c r="E368" s="243" t="s">
        <v>186</v>
      </c>
      <c r="F368" s="260" t="s">
        <v>388</v>
      </c>
      <c r="G368" s="260" t="s">
        <v>198</v>
      </c>
      <c r="H368" s="247">
        <v>28606536.030000001</v>
      </c>
      <c r="I368" s="247">
        <v>3350000</v>
      </c>
      <c r="J368" s="247">
        <v>3350000</v>
      </c>
    </row>
    <row r="369" spans="1:10" ht="23.25" customHeight="1" x14ac:dyDescent="0.2">
      <c r="A369" s="302" t="s">
        <v>733</v>
      </c>
      <c r="B369" s="303"/>
      <c r="C369" s="243" t="s">
        <v>80</v>
      </c>
      <c r="D369" s="243" t="s">
        <v>238</v>
      </c>
      <c r="E369" s="243" t="s">
        <v>186</v>
      </c>
      <c r="F369" s="260" t="s">
        <v>734</v>
      </c>
      <c r="G369" s="261"/>
      <c r="H369" s="247">
        <v>143200000</v>
      </c>
      <c r="I369" s="247">
        <v>206182300</v>
      </c>
      <c r="J369" s="247">
        <v>0</v>
      </c>
    </row>
    <row r="370" spans="1:10" ht="15" customHeight="1" x14ac:dyDescent="0.2">
      <c r="A370" s="302" t="s">
        <v>200</v>
      </c>
      <c r="B370" s="303"/>
      <c r="C370" s="243" t="s">
        <v>80</v>
      </c>
      <c r="D370" s="243" t="s">
        <v>238</v>
      </c>
      <c r="E370" s="243" t="s">
        <v>186</v>
      </c>
      <c r="F370" s="260" t="s">
        <v>734</v>
      </c>
      <c r="G370" s="260" t="s">
        <v>201</v>
      </c>
      <c r="H370" s="247">
        <v>143200000</v>
      </c>
      <c r="I370" s="247">
        <v>206182300</v>
      </c>
      <c r="J370" s="247">
        <v>0</v>
      </c>
    </row>
    <row r="371" spans="1:10" ht="34.5" customHeight="1" x14ac:dyDescent="0.2">
      <c r="A371" s="302" t="s">
        <v>357</v>
      </c>
      <c r="B371" s="303"/>
      <c r="C371" s="243" t="s">
        <v>80</v>
      </c>
      <c r="D371" s="243" t="s">
        <v>238</v>
      </c>
      <c r="E371" s="243" t="s">
        <v>186</v>
      </c>
      <c r="F371" s="260" t="s">
        <v>734</v>
      </c>
      <c r="G371" s="260" t="s">
        <v>68</v>
      </c>
      <c r="H371" s="247">
        <v>143200000</v>
      </c>
      <c r="I371" s="247">
        <v>206182300</v>
      </c>
      <c r="J371" s="247">
        <v>0</v>
      </c>
    </row>
    <row r="372" spans="1:10" ht="23.25" customHeight="1" x14ac:dyDescent="0.2">
      <c r="A372" s="278" t="s">
        <v>765</v>
      </c>
      <c r="B372" s="279"/>
      <c r="C372" s="243" t="s">
        <v>80</v>
      </c>
      <c r="D372" s="243" t="s">
        <v>65</v>
      </c>
      <c r="E372" s="243"/>
      <c r="F372" s="244"/>
      <c r="G372" s="244"/>
      <c r="H372" s="247">
        <v>111845433</v>
      </c>
      <c r="I372" s="247">
        <v>105016033</v>
      </c>
      <c r="J372" s="247">
        <v>105016033</v>
      </c>
    </row>
    <row r="373" spans="1:10" ht="15" customHeight="1" x14ac:dyDescent="0.2">
      <c r="A373" s="278" t="s">
        <v>662</v>
      </c>
      <c r="B373" s="279"/>
      <c r="C373" s="243" t="s">
        <v>80</v>
      </c>
      <c r="D373" s="243" t="s">
        <v>65</v>
      </c>
      <c r="E373" s="243" t="s">
        <v>64</v>
      </c>
      <c r="F373" s="244"/>
      <c r="G373" s="244"/>
      <c r="H373" s="247">
        <v>4152750</v>
      </c>
      <c r="I373" s="247">
        <v>5200000</v>
      </c>
      <c r="J373" s="247">
        <v>5200000</v>
      </c>
    </row>
    <row r="374" spans="1:10" ht="23.25" customHeight="1" x14ac:dyDescent="0.2">
      <c r="A374" s="278" t="s">
        <v>932</v>
      </c>
      <c r="B374" s="279"/>
      <c r="C374" s="243" t="s">
        <v>80</v>
      </c>
      <c r="D374" s="243" t="s">
        <v>65</v>
      </c>
      <c r="E374" s="243" t="s">
        <v>64</v>
      </c>
      <c r="F374" s="243" t="s">
        <v>389</v>
      </c>
      <c r="G374" s="243"/>
      <c r="H374" s="247">
        <v>4152750</v>
      </c>
      <c r="I374" s="247">
        <v>5200000</v>
      </c>
      <c r="J374" s="247">
        <v>5200000</v>
      </c>
    </row>
    <row r="375" spans="1:10" ht="34.5" customHeight="1" x14ac:dyDescent="0.2">
      <c r="A375" s="302" t="s">
        <v>651</v>
      </c>
      <c r="B375" s="303"/>
      <c r="C375" s="243" t="s">
        <v>80</v>
      </c>
      <c r="D375" s="243" t="s">
        <v>65</v>
      </c>
      <c r="E375" s="243" t="s">
        <v>64</v>
      </c>
      <c r="F375" s="260" t="s">
        <v>393</v>
      </c>
      <c r="G375" s="260"/>
      <c r="H375" s="247">
        <v>4152750</v>
      </c>
      <c r="I375" s="247">
        <v>5200000</v>
      </c>
      <c r="J375" s="247">
        <v>5200000</v>
      </c>
    </row>
    <row r="376" spans="1:10" ht="79.5" customHeight="1" x14ac:dyDescent="0.2">
      <c r="A376" s="302" t="s">
        <v>804</v>
      </c>
      <c r="B376" s="303"/>
      <c r="C376" s="243" t="s">
        <v>80</v>
      </c>
      <c r="D376" s="243" t="s">
        <v>65</v>
      </c>
      <c r="E376" s="243" t="s">
        <v>64</v>
      </c>
      <c r="F376" s="260" t="s">
        <v>394</v>
      </c>
      <c r="G376" s="261"/>
      <c r="H376" s="247">
        <v>3200000</v>
      </c>
      <c r="I376" s="247">
        <v>3200000</v>
      </c>
      <c r="J376" s="247">
        <v>3200000</v>
      </c>
    </row>
    <row r="377" spans="1:10" ht="34.5" customHeight="1" x14ac:dyDescent="0.2">
      <c r="A377" s="302" t="s">
        <v>395</v>
      </c>
      <c r="B377" s="303"/>
      <c r="C377" s="243" t="s">
        <v>80</v>
      </c>
      <c r="D377" s="243" t="s">
        <v>65</v>
      </c>
      <c r="E377" s="243" t="s">
        <v>64</v>
      </c>
      <c r="F377" s="260" t="s">
        <v>396</v>
      </c>
      <c r="G377" s="261"/>
      <c r="H377" s="247">
        <v>3200000</v>
      </c>
      <c r="I377" s="247">
        <v>3200000</v>
      </c>
      <c r="J377" s="247">
        <v>3200000</v>
      </c>
    </row>
    <row r="378" spans="1:10" ht="23.25" customHeight="1" x14ac:dyDescent="0.2">
      <c r="A378" s="302" t="s">
        <v>273</v>
      </c>
      <c r="B378" s="303"/>
      <c r="C378" s="243" t="s">
        <v>80</v>
      </c>
      <c r="D378" s="243" t="s">
        <v>65</v>
      </c>
      <c r="E378" s="243" t="s">
        <v>64</v>
      </c>
      <c r="F378" s="260" t="s">
        <v>396</v>
      </c>
      <c r="G378" s="260" t="s">
        <v>94</v>
      </c>
      <c r="H378" s="247">
        <v>3200000</v>
      </c>
      <c r="I378" s="247">
        <v>3200000</v>
      </c>
      <c r="J378" s="247">
        <v>3200000</v>
      </c>
    </row>
    <row r="379" spans="1:10" ht="23.25" customHeight="1" x14ac:dyDescent="0.2">
      <c r="A379" s="302" t="s">
        <v>187</v>
      </c>
      <c r="B379" s="303"/>
      <c r="C379" s="243" t="s">
        <v>80</v>
      </c>
      <c r="D379" s="243" t="s">
        <v>65</v>
      </c>
      <c r="E379" s="243" t="s">
        <v>64</v>
      </c>
      <c r="F379" s="260" t="s">
        <v>396</v>
      </c>
      <c r="G379" s="260" t="s">
        <v>58</v>
      </c>
      <c r="H379" s="247">
        <v>3200000</v>
      </c>
      <c r="I379" s="247">
        <v>3200000</v>
      </c>
      <c r="J379" s="247">
        <v>3200000</v>
      </c>
    </row>
    <row r="380" spans="1:10" ht="45.75" customHeight="1" x14ac:dyDescent="0.2">
      <c r="A380" s="302" t="s">
        <v>805</v>
      </c>
      <c r="B380" s="303"/>
      <c r="C380" s="243" t="s">
        <v>80</v>
      </c>
      <c r="D380" s="243" t="s">
        <v>65</v>
      </c>
      <c r="E380" s="243" t="s">
        <v>64</v>
      </c>
      <c r="F380" s="260" t="s">
        <v>806</v>
      </c>
      <c r="G380" s="261"/>
      <c r="H380" s="247">
        <v>452750</v>
      </c>
      <c r="I380" s="247">
        <v>1000000</v>
      </c>
      <c r="J380" s="247">
        <v>1000000</v>
      </c>
    </row>
    <row r="381" spans="1:10" ht="34.5" customHeight="1" x14ac:dyDescent="0.2">
      <c r="A381" s="302" t="s">
        <v>399</v>
      </c>
      <c r="B381" s="303"/>
      <c r="C381" s="243" t="s">
        <v>80</v>
      </c>
      <c r="D381" s="243" t="s">
        <v>65</v>
      </c>
      <c r="E381" s="243" t="s">
        <v>64</v>
      </c>
      <c r="F381" s="260" t="s">
        <v>807</v>
      </c>
      <c r="G381" s="261"/>
      <c r="H381" s="247">
        <v>452750</v>
      </c>
      <c r="I381" s="247">
        <v>1000000</v>
      </c>
      <c r="J381" s="247">
        <v>1000000</v>
      </c>
    </row>
    <row r="382" spans="1:10" ht="23.25" customHeight="1" x14ac:dyDescent="0.2">
      <c r="A382" s="302" t="s">
        <v>273</v>
      </c>
      <c r="B382" s="303"/>
      <c r="C382" s="243" t="s">
        <v>80</v>
      </c>
      <c r="D382" s="243" t="s">
        <v>65</v>
      </c>
      <c r="E382" s="243" t="s">
        <v>64</v>
      </c>
      <c r="F382" s="260" t="s">
        <v>807</v>
      </c>
      <c r="G382" s="260" t="s">
        <v>94</v>
      </c>
      <c r="H382" s="247">
        <v>452750</v>
      </c>
      <c r="I382" s="247">
        <v>1000000</v>
      </c>
      <c r="J382" s="247">
        <v>1000000</v>
      </c>
    </row>
    <row r="383" spans="1:10" ht="23.25" customHeight="1" x14ac:dyDescent="0.2">
      <c r="A383" s="302" t="s">
        <v>187</v>
      </c>
      <c r="B383" s="303"/>
      <c r="C383" s="243" t="s">
        <v>80</v>
      </c>
      <c r="D383" s="243" t="s">
        <v>65</v>
      </c>
      <c r="E383" s="243" t="s">
        <v>64</v>
      </c>
      <c r="F383" s="260" t="s">
        <v>807</v>
      </c>
      <c r="G383" s="260" t="s">
        <v>58</v>
      </c>
      <c r="H383" s="247">
        <v>452750</v>
      </c>
      <c r="I383" s="247">
        <v>1000000</v>
      </c>
      <c r="J383" s="247">
        <v>1000000</v>
      </c>
    </row>
    <row r="384" spans="1:10" ht="45.75" customHeight="1" x14ac:dyDescent="0.2">
      <c r="A384" s="302" t="s">
        <v>808</v>
      </c>
      <c r="B384" s="303"/>
      <c r="C384" s="243" t="s">
        <v>80</v>
      </c>
      <c r="D384" s="243" t="s">
        <v>65</v>
      </c>
      <c r="E384" s="243" t="s">
        <v>64</v>
      </c>
      <c r="F384" s="260" t="s">
        <v>809</v>
      </c>
      <c r="G384" s="261"/>
      <c r="H384" s="247">
        <v>500000</v>
      </c>
      <c r="I384" s="247">
        <v>1000000</v>
      </c>
      <c r="J384" s="247">
        <v>1000000</v>
      </c>
    </row>
    <row r="385" spans="1:10" ht="23.25" customHeight="1" x14ac:dyDescent="0.2">
      <c r="A385" s="302" t="s">
        <v>400</v>
      </c>
      <c r="B385" s="303"/>
      <c r="C385" s="243" t="s">
        <v>80</v>
      </c>
      <c r="D385" s="243" t="s">
        <v>65</v>
      </c>
      <c r="E385" s="243" t="s">
        <v>64</v>
      </c>
      <c r="F385" s="260" t="s">
        <v>810</v>
      </c>
      <c r="G385" s="261"/>
      <c r="H385" s="247">
        <v>500000</v>
      </c>
      <c r="I385" s="247">
        <v>1000000</v>
      </c>
      <c r="J385" s="247">
        <v>1000000</v>
      </c>
    </row>
    <row r="386" spans="1:10" ht="23.25" customHeight="1" x14ac:dyDescent="0.2">
      <c r="A386" s="302" t="s">
        <v>273</v>
      </c>
      <c r="B386" s="303"/>
      <c r="C386" s="243" t="s">
        <v>80</v>
      </c>
      <c r="D386" s="243" t="s">
        <v>65</v>
      </c>
      <c r="E386" s="243" t="s">
        <v>64</v>
      </c>
      <c r="F386" s="260" t="s">
        <v>810</v>
      </c>
      <c r="G386" s="260" t="s">
        <v>94</v>
      </c>
      <c r="H386" s="247">
        <v>500000</v>
      </c>
      <c r="I386" s="247">
        <v>1000000</v>
      </c>
      <c r="J386" s="247">
        <v>1000000</v>
      </c>
    </row>
    <row r="387" spans="1:10" ht="23.25" customHeight="1" x14ac:dyDescent="0.2">
      <c r="A387" s="302" t="s">
        <v>187</v>
      </c>
      <c r="B387" s="303"/>
      <c r="C387" s="243" t="s">
        <v>80</v>
      </c>
      <c r="D387" s="243" t="s">
        <v>65</v>
      </c>
      <c r="E387" s="243" t="s">
        <v>64</v>
      </c>
      <c r="F387" s="260" t="s">
        <v>810</v>
      </c>
      <c r="G387" s="260" t="s">
        <v>58</v>
      </c>
      <c r="H387" s="247">
        <v>500000</v>
      </c>
      <c r="I387" s="247">
        <v>1000000</v>
      </c>
      <c r="J387" s="247">
        <v>1000000</v>
      </c>
    </row>
    <row r="388" spans="1:10" ht="23.25" customHeight="1" x14ac:dyDescent="0.2">
      <c r="A388" s="278" t="s">
        <v>759</v>
      </c>
      <c r="B388" s="279"/>
      <c r="C388" s="243" t="s">
        <v>80</v>
      </c>
      <c r="D388" s="243" t="s">
        <v>65</v>
      </c>
      <c r="E388" s="243" t="s">
        <v>62</v>
      </c>
      <c r="F388" s="244"/>
      <c r="G388" s="244"/>
      <c r="H388" s="247">
        <v>40438033</v>
      </c>
      <c r="I388" s="247">
        <v>39628033</v>
      </c>
      <c r="J388" s="247">
        <v>39628033</v>
      </c>
    </row>
    <row r="389" spans="1:10" ht="23.25" customHeight="1" x14ac:dyDescent="0.2">
      <c r="A389" s="278" t="s">
        <v>932</v>
      </c>
      <c r="B389" s="279"/>
      <c r="C389" s="243" t="s">
        <v>80</v>
      </c>
      <c r="D389" s="243" t="s">
        <v>65</v>
      </c>
      <c r="E389" s="243" t="s">
        <v>62</v>
      </c>
      <c r="F389" s="243" t="s">
        <v>389</v>
      </c>
      <c r="G389" s="243"/>
      <c r="H389" s="247">
        <v>40438033</v>
      </c>
      <c r="I389" s="247">
        <v>39628033</v>
      </c>
      <c r="J389" s="247">
        <v>39628033</v>
      </c>
    </row>
    <row r="390" spans="1:10" ht="23.25" customHeight="1" x14ac:dyDescent="0.2">
      <c r="A390" s="302" t="s">
        <v>1000</v>
      </c>
      <c r="B390" s="303"/>
      <c r="C390" s="243" t="s">
        <v>80</v>
      </c>
      <c r="D390" s="243" t="s">
        <v>65</v>
      </c>
      <c r="E390" s="243" t="s">
        <v>62</v>
      </c>
      <c r="F390" s="260" t="s">
        <v>390</v>
      </c>
      <c r="G390" s="260"/>
      <c r="H390" s="247">
        <v>1164900</v>
      </c>
      <c r="I390" s="247">
        <v>1164900</v>
      </c>
      <c r="J390" s="247">
        <v>1164900</v>
      </c>
    </row>
    <row r="391" spans="1:10" ht="23.25" customHeight="1" x14ac:dyDescent="0.2">
      <c r="A391" s="302" t="s">
        <v>1001</v>
      </c>
      <c r="B391" s="303"/>
      <c r="C391" s="243" t="s">
        <v>80</v>
      </c>
      <c r="D391" s="243" t="s">
        <v>65</v>
      </c>
      <c r="E391" s="243" t="s">
        <v>62</v>
      </c>
      <c r="F391" s="260" t="s">
        <v>922</v>
      </c>
      <c r="G391" s="261"/>
      <c r="H391" s="247">
        <v>264900</v>
      </c>
      <c r="I391" s="247">
        <v>264900</v>
      </c>
      <c r="J391" s="247">
        <v>264900</v>
      </c>
    </row>
    <row r="392" spans="1:10" ht="15" customHeight="1" x14ac:dyDescent="0.2">
      <c r="A392" s="302" t="s">
        <v>1002</v>
      </c>
      <c r="B392" s="303"/>
      <c r="C392" s="243" t="s">
        <v>80</v>
      </c>
      <c r="D392" s="243" t="s">
        <v>65</v>
      </c>
      <c r="E392" s="243" t="s">
        <v>62</v>
      </c>
      <c r="F392" s="260" t="s">
        <v>923</v>
      </c>
      <c r="G392" s="261"/>
      <c r="H392" s="247">
        <v>264900</v>
      </c>
      <c r="I392" s="247">
        <v>264900</v>
      </c>
      <c r="J392" s="247">
        <v>264900</v>
      </c>
    </row>
    <row r="393" spans="1:10" ht="23.25" customHeight="1" x14ac:dyDescent="0.2">
      <c r="A393" s="302" t="s">
        <v>273</v>
      </c>
      <c r="B393" s="303"/>
      <c r="C393" s="243" t="s">
        <v>80</v>
      </c>
      <c r="D393" s="243" t="s">
        <v>65</v>
      </c>
      <c r="E393" s="243" t="s">
        <v>62</v>
      </c>
      <c r="F393" s="260" t="s">
        <v>923</v>
      </c>
      <c r="G393" s="260" t="s">
        <v>94</v>
      </c>
      <c r="H393" s="247">
        <v>264900</v>
      </c>
      <c r="I393" s="247">
        <v>264900</v>
      </c>
      <c r="J393" s="247">
        <v>264900</v>
      </c>
    </row>
    <row r="394" spans="1:10" ht="23.25" customHeight="1" x14ac:dyDescent="0.2">
      <c r="A394" s="302" t="s">
        <v>187</v>
      </c>
      <c r="B394" s="303"/>
      <c r="C394" s="243" t="s">
        <v>80</v>
      </c>
      <c r="D394" s="243" t="s">
        <v>65</v>
      </c>
      <c r="E394" s="243" t="s">
        <v>62</v>
      </c>
      <c r="F394" s="260" t="s">
        <v>923</v>
      </c>
      <c r="G394" s="260" t="s">
        <v>58</v>
      </c>
      <c r="H394" s="247">
        <v>264900</v>
      </c>
      <c r="I394" s="247">
        <v>264900</v>
      </c>
      <c r="J394" s="247">
        <v>264900</v>
      </c>
    </row>
    <row r="395" spans="1:10" ht="45.75" customHeight="1" x14ac:dyDescent="0.2">
      <c r="A395" s="302" t="s">
        <v>935</v>
      </c>
      <c r="B395" s="303"/>
      <c r="C395" s="243" t="s">
        <v>80</v>
      </c>
      <c r="D395" s="243" t="s">
        <v>65</v>
      </c>
      <c r="E395" s="243" t="s">
        <v>62</v>
      </c>
      <c r="F395" s="260" t="s">
        <v>391</v>
      </c>
      <c r="G395" s="261"/>
      <c r="H395" s="247">
        <v>300000</v>
      </c>
      <c r="I395" s="247">
        <v>300000</v>
      </c>
      <c r="J395" s="247">
        <v>300000</v>
      </c>
    </row>
    <row r="396" spans="1:10" ht="34.5" customHeight="1" x14ac:dyDescent="0.2">
      <c r="A396" s="302" t="s">
        <v>1162</v>
      </c>
      <c r="B396" s="303"/>
      <c r="C396" s="243" t="s">
        <v>80</v>
      </c>
      <c r="D396" s="243" t="s">
        <v>65</v>
      </c>
      <c r="E396" s="243" t="s">
        <v>62</v>
      </c>
      <c r="F396" s="260" t="s">
        <v>811</v>
      </c>
      <c r="G396" s="261"/>
      <c r="H396" s="247">
        <v>300000</v>
      </c>
      <c r="I396" s="247">
        <v>300000</v>
      </c>
      <c r="J396" s="247">
        <v>300000</v>
      </c>
    </row>
    <row r="397" spans="1:10" ht="23.25" customHeight="1" x14ac:dyDescent="0.2">
      <c r="A397" s="302" t="s">
        <v>273</v>
      </c>
      <c r="B397" s="303"/>
      <c r="C397" s="243" t="s">
        <v>80</v>
      </c>
      <c r="D397" s="243" t="s">
        <v>65</v>
      </c>
      <c r="E397" s="243" t="s">
        <v>62</v>
      </c>
      <c r="F397" s="260" t="s">
        <v>811</v>
      </c>
      <c r="G397" s="260" t="s">
        <v>94</v>
      </c>
      <c r="H397" s="247">
        <v>300000</v>
      </c>
      <c r="I397" s="247">
        <v>300000</v>
      </c>
      <c r="J397" s="247">
        <v>300000</v>
      </c>
    </row>
    <row r="398" spans="1:10" ht="23.25" customHeight="1" x14ac:dyDescent="0.2">
      <c r="A398" s="302" t="s">
        <v>187</v>
      </c>
      <c r="B398" s="303"/>
      <c r="C398" s="243" t="s">
        <v>80</v>
      </c>
      <c r="D398" s="243" t="s">
        <v>65</v>
      </c>
      <c r="E398" s="243" t="s">
        <v>62</v>
      </c>
      <c r="F398" s="260" t="s">
        <v>811</v>
      </c>
      <c r="G398" s="260" t="s">
        <v>58</v>
      </c>
      <c r="H398" s="247">
        <v>300000</v>
      </c>
      <c r="I398" s="247">
        <v>300000</v>
      </c>
      <c r="J398" s="247">
        <v>300000</v>
      </c>
    </row>
    <row r="399" spans="1:10" ht="57" customHeight="1" x14ac:dyDescent="0.2">
      <c r="A399" s="302" t="s">
        <v>1003</v>
      </c>
      <c r="B399" s="303"/>
      <c r="C399" s="243" t="s">
        <v>80</v>
      </c>
      <c r="D399" s="243" t="s">
        <v>65</v>
      </c>
      <c r="E399" s="243" t="s">
        <v>62</v>
      </c>
      <c r="F399" s="260" t="s">
        <v>812</v>
      </c>
      <c r="G399" s="261"/>
      <c r="H399" s="247">
        <v>600000</v>
      </c>
      <c r="I399" s="247">
        <v>600000</v>
      </c>
      <c r="J399" s="247">
        <v>600000</v>
      </c>
    </row>
    <row r="400" spans="1:10" ht="34.5" customHeight="1" x14ac:dyDescent="0.2">
      <c r="A400" s="302" t="s">
        <v>1162</v>
      </c>
      <c r="B400" s="303"/>
      <c r="C400" s="243" t="s">
        <v>80</v>
      </c>
      <c r="D400" s="243" t="s">
        <v>65</v>
      </c>
      <c r="E400" s="243" t="s">
        <v>62</v>
      </c>
      <c r="F400" s="260" t="s">
        <v>813</v>
      </c>
      <c r="G400" s="261"/>
      <c r="H400" s="247">
        <v>600000</v>
      </c>
      <c r="I400" s="247">
        <v>600000</v>
      </c>
      <c r="J400" s="247">
        <v>600000</v>
      </c>
    </row>
    <row r="401" spans="1:10" ht="23.25" customHeight="1" x14ac:dyDescent="0.2">
      <c r="A401" s="302" t="s">
        <v>273</v>
      </c>
      <c r="B401" s="303"/>
      <c r="C401" s="243" t="s">
        <v>80</v>
      </c>
      <c r="D401" s="243" t="s">
        <v>65</v>
      </c>
      <c r="E401" s="243" t="s">
        <v>62</v>
      </c>
      <c r="F401" s="260" t="s">
        <v>813</v>
      </c>
      <c r="G401" s="260" t="s">
        <v>94</v>
      </c>
      <c r="H401" s="247">
        <v>600000</v>
      </c>
      <c r="I401" s="247">
        <v>600000</v>
      </c>
      <c r="J401" s="247">
        <v>600000</v>
      </c>
    </row>
    <row r="402" spans="1:10" ht="23.25" customHeight="1" x14ac:dyDescent="0.2">
      <c r="A402" s="302" t="s">
        <v>187</v>
      </c>
      <c r="B402" s="303"/>
      <c r="C402" s="243" t="s">
        <v>80</v>
      </c>
      <c r="D402" s="243" t="s">
        <v>65</v>
      </c>
      <c r="E402" s="243" t="s">
        <v>62</v>
      </c>
      <c r="F402" s="260" t="s">
        <v>813</v>
      </c>
      <c r="G402" s="260" t="s">
        <v>58</v>
      </c>
      <c r="H402" s="247">
        <v>600000</v>
      </c>
      <c r="I402" s="247">
        <v>600000</v>
      </c>
      <c r="J402" s="247">
        <v>600000</v>
      </c>
    </row>
    <row r="403" spans="1:10" ht="34.5" customHeight="1" x14ac:dyDescent="0.2">
      <c r="A403" s="302" t="s">
        <v>814</v>
      </c>
      <c r="B403" s="303"/>
      <c r="C403" s="243" t="s">
        <v>80</v>
      </c>
      <c r="D403" s="243" t="s">
        <v>65</v>
      </c>
      <c r="E403" s="243" t="s">
        <v>62</v>
      </c>
      <c r="F403" s="260" t="s">
        <v>397</v>
      </c>
      <c r="G403" s="260"/>
      <c r="H403" s="247">
        <v>1000000</v>
      </c>
      <c r="I403" s="247">
        <v>500000</v>
      </c>
      <c r="J403" s="247">
        <v>500000</v>
      </c>
    </row>
    <row r="404" spans="1:10" ht="34.5" customHeight="1" x14ac:dyDescent="0.2">
      <c r="A404" s="302" t="s">
        <v>815</v>
      </c>
      <c r="B404" s="303"/>
      <c r="C404" s="243" t="s">
        <v>80</v>
      </c>
      <c r="D404" s="243" t="s">
        <v>65</v>
      </c>
      <c r="E404" s="243" t="s">
        <v>62</v>
      </c>
      <c r="F404" s="260" t="s">
        <v>398</v>
      </c>
      <c r="G404" s="261"/>
      <c r="H404" s="247">
        <v>1000000</v>
      </c>
      <c r="I404" s="247">
        <v>500000</v>
      </c>
      <c r="J404" s="247">
        <v>500000</v>
      </c>
    </row>
    <row r="405" spans="1:10" ht="23.25" customHeight="1" x14ac:dyDescent="0.2">
      <c r="A405" s="302" t="s">
        <v>392</v>
      </c>
      <c r="B405" s="303"/>
      <c r="C405" s="243" t="s">
        <v>80</v>
      </c>
      <c r="D405" s="243" t="s">
        <v>65</v>
      </c>
      <c r="E405" s="243" t="s">
        <v>62</v>
      </c>
      <c r="F405" s="260" t="s">
        <v>816</v>
      </c>
      <c r="G405" s="261"/>
      <c r="H405" s="247">
        <v>1000000</v>
      </c>
      <c r="I405" s="247">
        <v>500000</v>
      </c>
      <c r="J405" s="247">
        <v>500000</v>
      </c>
    </row>
    <row r="406" spans="1:10" ht="23.25" customHeight="1" x14ac:dyDescent="0.2">
      <c r="A406" s="302" t="s">
        <v>273</v>
      </c>
      <c r="B406" s="303"/>
      <c r="C406" s="243" t="s">
        <v>80</v>
      </c>
      <c r="D406" s="243" t="s">
        <v>65</v>
      </c>
      <c r="E406" s="243" t="s">
        <v>62</v>
      </c>
      <c r="F406" s="260" t="s">
        <v>816</v>
      </c>
      <c r="G406" s="260" t="s">
        <v>94</v>
      </c>
      <c r="H406" s="247">
        <v>1000000</v>
      </c>
      <c r="I406" s="247">
        <v>500000</v>
      </c>
      <c r="J406" s="247">
        <v>500000</v>
      </c>
    </row>
    <row r="407" spans="1:10" ht="23.25" customHeight="1" x14ac:dyDescent="0.2">
      <c r="A407" s="302" t="s">
        <v>187</v>
      </c>
      <c r="B407" s="303"/>
      <c r="C407" s="243" t="s">
        <v>80</v>
      </c>
      <c r="D407" s="243" t="s">
        <v>65</v>
      </c>
      <c r="E407" s="243" t="s">
        <v>62</v>
      </c>
      <c r="F407" s="260" t="s">
        <v>816</v>
      </c>
      <c r="G407" s="260" t="s">
        <v>58</v>
      </c>
      <c r="H407" s="247">
        <v>1000000</v>
      </c>
      <c r="I407" s="247">
        <v>500000</v>
      </c>
      <c r="J407" s="247">
        <v>500000</v>
      </c>
    </row>
    <row r="408" spans="1:10" ht="15" customHeight="1" x14ac:dyDescent="0.2">
      <c r="A408" s="302" t="s">
        <v>260</v>
      </c>
      <c r="B408" s="303"/>
      <c r="C408" s="243" t="s">
        <v>80</v>
      </c>
      <c r="D408" s="243" t="s">
        <v>65</v>
      </c>
      <c r="E408" s="243" t="s">
        <v>62</v>
      </c>
      <c r="F408" s="260" t="s">
        <v>401</v>
      </c>
      <c r="G408" s="260"/>
      <c r="H408" s="247">
        <v>38273133</v>
      </c>
      <c r="I408" s="247">
        <v>37963133</v>
      </c>
      <c r="J408" s="247">
        <v>37963133</v>
      </c>
    </row>
    <row r="409" spans="1:10" ht="23.25" customHeight="1" x14ac:dyDescent="0.2">
      <c r="A409" s="302" t="s">
        <v>156</v>
      </c>
      <c r="B409" s="303"/>
      <c r="C409" s="243" t="s">
        <v>80</v>
      </c>
      <c r="D409" s="243" t="s">
        <v>65</v>
      </c>
      <c r="E409" s="243" t="s">
        <v>62</v>
      </c>
      <c r="F409" s="260" t="s">
        <v>402</v>
      </c>
      <c r="G409" s="261"/>
      <c r="H409" s="247">
        <v>38273133</v>
      </c>
      <c r="I409" s="247">
        <v>37963133</v>
      </c>
      <c r="J409" s="247">
        <v>37963133</v>
      </c>
    </row>
    <row r="410" spans="1:10" ht="23.25" customHeight="1" x14ac:dyDescent="0.2">
      <c r="A410" s="302" t="s">
        <v>403</v>
      </c>
      <c r="B410" s="303"/>
      <c r="C410" s="243" t="s">
        <v>80</v>
      </c>
      <c r="D410" s="243" t="s">
        <v>65</v>
      </c>
      <c r="E410" s="243" t="s">
        <v>62</v>
      </c>
      <c r="F410" s="260" t="s">
        <v>404</v>
      </c>
      <c r="G410" s="261"/>
      <c r="H410" s="247">
        <v>38273133</v>
      </c>
      <c r="I410" s="247">
        <v>37963133</v>
      </c>
      <c r="J410" s="247">
        <v>37963133</v>
      </c>
    </row>
    <row r="411" spans="1:10" ht="45.75" customHeight="1" x14ac:dyDescent="0.2">
      <c r="A411" s="302" t="s">
        <v>291</v>
      </c>
      <c r="B411" s="303"/>
      <c r="C411" s="243" t="s">
        <v>80</v>
      </c>
      <c r="D411" s="243" t="s">
        <v>65</v>
      </c>
      <c r="E411" s="243" t="s">
        <v>62</v>
      </c>
      <c r="F411" s="260" t="s">
        <v>404</v>
      </c>
      <c r="G411" s="260" t="s">
        <v>195</v>
      </c>
      <c r="H411" s="247">
        <v>38271133</v>
      </c>
      <c r="I411" s="247">
        <v>37961133</v>
      </c>
      <c r="J411" s="247">
        <v>37961133</v>
      </c>
    </row>
    <row r="412" spans="1:10" ht="15" customHeight="1" x14ac:dyDescent="0.2">
      <c r="A412" s="302" t="s">
        <v>248</v>
      </c>
      <c r="B412" s="303"/>
      <c r="C412" s="243" t="s">
        <v>80</v>
      </c>
      <c r="D412" s="243" t="s">
        <v>65</v>
      </c>
      <c r="E412" s="243" t="s">
        <v>62</v>
      </c>
      <c r="F412" s="260" t="s">
        <v>404</v>
      </c>
      <c r="G412" s="260" t="s">
        <v>249</v>
      </c>
      <c r="H412" s="247">
        <v>38271133</v>
      </c>
      <c r="I412" s="247">
        <v>37961133</v>
      </c>
      <c r="J412" s="247">
        <v>37961133</v>
      </c>
    </row>
    <row r="413" spans="1:10" ht="15" customHeight="1" x14ac:dyDescent="0.2">
      <c r="A413" s="302" t="s">
        <v>200</v>
      </c>
      <c r="B413" s="303"/>
      <c r="C413" s="243" t="s">
        <v>80</v>
      </c>
      <c r="D413" s="243" t="s">
        <v>65</v>
      </c>
      <c r="E413" s="243" t="s">
        <v>62</v>
      </c>
      <c r="F413" s="260" t="s">
        <v>404</v>
      </c>
      <c r="G413" s="260" t="s">
        <v>201</v>
      </c>
      <c r="H413" s="247">
        <v>2000</v>
      </c>
      <c r="I413" s="247">
        <v>2000</v>
      </c>
      <c r="J413" s="247">
        <v>2000</v>
      </c>
    </row>
    <row r="414" spans="1:10" ht="15" customHeight="1" x14ac:dyDescent="0.2">
      <c r="A414" s="302" t="s">
        <v>73</v>
      </c>
      <c r="B414" s="303"/>
      <c r="C414" s="243" t="s">
        <v>80</v>
      </c>
      <c r="D414" s="243" t="s">
        <v>65</v>
      </c>
      <c r="E414" s="243" t="s">
        <v>62</v>
      </c>
      <c r="F414" s="260" t="s">
        <v>404</v>
      </c>
      <c r="G414" s="260" t="s">
        <v>74</v>
      </c>
      <c r="H414" s="247">
        <v>2000</v>
      </c>
      <c r="I414" s="247">
        <v>2000</v>
      </c>
      <c r="J414" s="247">
        <v>2000</v>
      </c>
    </row>
    <row r="415" spans="1:10" ht="23.25" customHeight="1" x14ac:dyDescent="0.2">
      <c r="A415" s="278" t="s">
        <v>155</v>
      </c>
      <c r="B415" s="279"/>
      <c r="C415" s="243" t="s">
        <v>80</v>
      </c>
      <c r="D415" s="243" t="s">
        <v>65</v>
      </c>
      <c r="E415" s="243" t="s">
        <v>36</v>
      </c>
      <c r="F415" s="244"/>
      <c r="G415" s="244"/>
      <c r="H415" s="247">
        <v>67254650</v>
      </c>
      <c r="I415" s="247">
        <v>60188000</v>
      </c>
      <c r="J415" s="247">
        <v>60188000</v>
      </c>
    </row>
    <row r="416" spans="1:10" ht="23.25" customHeight="1" x14ac:dyDescent="0.2">
      <c r="A416" s="278" t="s">
        <v>932</v>
      </c>
      <c r="B416" s="279"/>
      <c r="C416" s="243" t="s">
        <v>80</v>
      </c>
      <c r="D416" s="243" t="s">
        <v>65</v>
      </c>
      <c r="E416" s="243" t="s">
        <v>36</v>
      </c>
      <c r="F416" s="243" t="s">
        <v>389</v>
      </c>
      <c r="G416" s="243"/>
      <c r="H416" s="247">
        <v>67254650</v>
      </c>
      <c r="I416" s="247">
        <v>60188000</v>
      </c>
      <c r="J416" s="247">
        <v>60188000</v>
      </c>
    </row>
    <row r="417" spans="1:10" ht="23.25" customHeight="1" x14ac:dyDescent="0.2">
      <c r="A417" s="302" t="s">
        <v>405</v>
      </c>
      <c r="B417" s="303"/>
      <c r="C417" s="243" t="s">
        <v>80</v>
      </c>
      <c r="D417" s="243" t="s">
        <v>65</v>
      </c>
      <c r="E417" s="243" t="s">
        <v>36</v>
      </c>
      <c r="F417" s="260" t="s">
        <v>406</v>
      </c>
      <c r="G417" s="260"/>
      <c r="H417" s="247">
        <v>64009400</v>
      </c>
      <c r="I417" s="247">
        <v>57490000</v>
      </c>
      <c r="J417" s="247">
        <v>57490000</v>
      </c>
    </row>
    <row r="418" spans="1:10" ht="45.75" customHeight="1" x14ac:dyDescent="0.2">
      <c r="A418" s="302" t="s">
        <v>1163</v>
      </c>
      <c r="B418" s="303"/>
      <c r="C418" s="243" t="s">
        <v>80</v>
      </c>
      <c r="D418" s="243" t="s">
        <v>65</v>
      </c>
      <c r="E418" s="243" t="s">
        <v>36</v>
      </c>
      <c r="F418" s="260" t="s">
        <v>407</v>
      </c>
      <c r="G418" s="261"/>
      <c r="H418" s="247">
        <v>1680000</v>
      </c>
      <c r="I418" s="247">
        <v>1680000</v>
      </c>
      <c r="J418" s="247">
        <v>1680000</v>
      </c>
    </row>
    <row r="419" spans="1:10" ht="45.75" customHeight="1" x14ac:dyDescent="0.2">
      <c r="A419" s="302" t="s">
        <v>1164</v>
      </c>
      <c r="B419" s="303"/>
      <c r="C419" s="243" t="s">
        <v>80</v>
      </c>
      <c r="D419" s="243" t="s">
        <v>65</v>
      </c>
      <c r="E419" s="243" t="s">
        <v>36</v>
      </c>
      <c r="F419" s="260" t="s">
        <v>924</v>
      </c>
      <c r="G419" s="261"/>
      <c r="H419" s="247">
        <v>40000</v>
      </c>
      <c r="I419" s="247">
        <v>40000</v>
      </c>
      <c r="J419" s="247">
        <v>40000</v>
      </c>
    </row>
    <row r="420" spans="1:10" ht="23.25" customHeight="1" x14ac:dyDescent="0.2">
      <c r="A420" s="302" t="s">
        <v>273</v>
      </c>
      <c r="B420" s="303"/>
      <c r="C420" s="243" t="s">
        <v>80</v>
      </c>
      <c r="D420" s="243" t="s">
        <v>65</v>
      </c>
      <c r="E420" s="243" t="s">
        <v>36</v>
      </c>
      <c r="F420" s="260" t="s">
        <v>924</v>
      </c>
      <c r="G420" s="260" t="s">
        <v>94</v>
      </c>
      <c r="H420" s="247">
        <v>40000</v>
      </c>
      <c r="I420" s="247">
        <v>40000</v>
      </c>
      <c r="J420" s="247">
        <v>40000</v>
      </c>
    </row>
    <row r="421" spans="1:10" ht="23.25" customHeight="1" x14ac:dyDescent="0.2">
      <c r="A421" s="302" t="s">
        <v>187</v>
      </c>
      <c r="B421" s="303"/>
      <c r="C421" s="243" t="s">
        <v>80</v>
      </c>
      <c r="D421" s="243" t="s">
        <v>65</v>
      </c>
      <c r="E421" s="243" t="s">
        <v>36</v>
      </c>
      <c r="F421" s="260" t="s">
        <v>924</v>
      </c>
      <c r="G421" s="260" t="s">
        <v>58</v>
      </c>
      <c r="H421" s="247">
        <v>40000</v>
      </c>
      <c r="I421" s="247">
        <v>40000</v>
      </c>
      <c r="J421" s="247">
        <v>40000</v>
      </c>
    </row>
    <row r="422" spans="1:10" ht="34.5" customHeight="1" x14ac:dyDescent="0.2">
      <c r="A422" s="302" t="s">
        <v>925</v>
      </c>
      <c r="B422" s="303"/>
      <c r="C422" s="243" t="s">
        <v>80</v>
      </c>
      <c r="D422" s="243" t="s">
        <v>65</v>
      </c>
      <c r="E422" s="243" t="s">
        <v>36</v>
      </c>
      <c r="F422" s="260" t="s">
        <v>926</v>
      </c>
      <c r="G422" s="261"/>
      <c r="H422" s="247">
        <v>40000</v>
      </c>
      <c r="I422" s="247">
        <v>40000</v>
      </c>
      <c r="J422" s="247">
        <v>40000</v>
      </c>
    </row>
    <row r="423" spans="1:10" ht="23.25" customHeight="1" x14ac:dyDescent="0.2">
      <c r="A423" s="302" t="s">
        <v>273</v>
      </c>
      <c r="B423" s="303"/>
      <c r="C423" s="243" t="s">
        <v>80</v>
      </c>
      <c r="D423" s="243" t="s">
        <v>65</v>
      </c>
      <c r="E423" s="243" t="s">
        <v>36</v>
      </c>
      <c r="F423" s="260" t="s">
        <v>926</v>
      </c>
      <c r="G423" s="260" t="s">
        <v>94</v>
      </c>
      <c r="H423" s="247">
        <v>40000</v>
      </c>
      <c r="I423" s="247">
        <v>40000</v>
      </c>
      <c r="J423" s="247">
        <v>40000</v>
      </c>
    </row>
    <row r="424" spans="1:10" ht="23.25" customHeight="1" x14ac:dyDescent="0.2">
      <c r="A424" s="302" t="s">
        <v>187</v>
      </c>
      <c r="B424" s="303"/>
      <c r="C424" s="243" t="s">
        <v>80</v>
      </c>
      <c r="D424" s="243" t="s">
        <v>65</v>
      </c>
      <c r="E424" s="243" t="s">
        <v>36</v>
      </c>
      <c r="F424" s="260" t="s">
        <v>926</v>
      </c>
      <c r="G424" s="260" t="s">
        <v>58</v>
      </c>
      <c r="H424" s="247">
        <v>40000</v>
      </c>
      <c r="I424" s="247">
        <v>40000</v>
      </c>
      <c r="J424" s="247">
        <v>40000</v>
      </c>
    </row>
    <row r="425" spans="1:10" ht="79.5" customHeight="1" x14ac:dyDescent="0.2">
      <c r="A425" s="302" t="s">
        <v>933</v>
      </c>
      <c r="B425" s="303"/>
      <c r="C425" s="243" t="s">
        <v>80</v>
      </c>
      <c r="D425" s="243" t="s">
        <v>65</v>
      </c>
      <c r="E425" s="243" t="s">
        <v>36</v>
      </c>
      <c r="F425" s="260" t="s">
        <v>408</v>
      </c>
      <c r="G425" s="261"/>
      <c r="H425" s="247">
        <v>1600000</v>
      </c>
      <c r="I425" s="247">
        <v>1600000</v>
      </c>
      <c r="J425" s="247">
        <v>1600000</v>
      </c>
    </row>
    <row r="426" spans="1:10" ht="23.25" customHeight="1" x14ac:dyDescent="0.2">
      <c r="A426" s="302" t="s">
        <v>273</v>
      </c>
      <c r="B426" s="303"/>
      <c r="C426" s="243" t="s">
        <v>80</v>
      </c>
      <c r="D426" s="243" t="s">
        <v>65</v>
      </c>
      <c r="E426" s="243" t="s">
        <v>36</v>
      </c>
      <c r="F426" s="260" t="s">
        <v>408</v>
      </c>
      <c r="G426" s="260" t="s">
        <v>94</v>
      </c>
      <c r="H426" s="247">
        <v>1600000</v>
      </c>
      <c r="I426" s="247">
        <v>1600000</v>
      </c>
      <c r="J426" s="247">
        <v>1600000</v>
      </c>
    </row>
    <row r="427" spans="1:10" ht="23.25" customHeight="1" x14ac:dyDescent="0.2">
      <c r="A427" s="302" t="s">
        <v>187</v>
      </c>
      <c r="B427" s="303"/>
      <c r="C427" s="243" t="s">
        <v>80</v>
      </c>
      <c r="D427" s="243" t="s">
        <v>65</v>
      </c>
      <c r="E427" s="243" t="s">
        <v>36</v>
      </c>
      <c r="F427" s="260" t="s">
        <v>408</v>
      </c>
      <c r="G427" s="260" t="s">
        <v>58</v>
      </c>
      <c r="H427" s="247">
        <v>1600000</v>
      </c>
      <c r="I427" s="247">
        <v>1600000</v>
      </c>
      <c r="J427" s="247">
        <v>1600000</v>
      </c>
    </row>
    <row r="428" spans="1:10" ht="34.5" customHeight="1" x14ac:dyDescent="0.2">
      <c r="A428" s="302" t="s">
        <v>409</v>
      </c>
      <c r="B428" s="303"/>
      <c r="C428" s="243" t="s">
        <v>80</v>
      </c>
      <c r="D428" s="243" t="s">
        <v>65</v>
      </c>
      <c r="E428" s="243" t="s">
        <v>36</v>
      </c>
      <c r="F428" s="260" t="s">
        <v>410</v>
      </c>
      <c r="G428" s="261"/>
      <c r="H428" s="247">
        <v>8000000</v>
      </c>
      <c r="I428" s="247">
        <v>10000000</v>
      </c>
      <c r="J428" s="247">
        <v>10000000</v>
      </c>
    </row>
    <row r="429" spans="1:10" ht="34.5" customHeight="1" x14ac:dyDescent="0.2">
      <c r="A429" s="302" t="s">
        <v>411</v>
      </c>
      <c r="B429" s="303"/>
      <c r="C429" s="243" t="s">
        <v>80</v>
      </c>
      <c r="D429" s="243" t="s">
        <v>65</v>
      </c>
      <c r="E429" s="243" t="s">
        <v>36</v>
      </c>
      <c r="F429" s="260" t="s">
        <v>412</v>
      </c>
      <c r="G429" s="261"/>
      <c r="H429" s="247">
        <v>8000000</v>
      </c>
      <c r="I429" s="247">
        <v>10000000</v>
      </c>
      <c r="J429" s="247">
        <v>10000000</v>
      </c>
    </row>
    <row r="430" spans="1:10" ht="45.75" customHeight="1" x14ac:dyDescent="0.2">
      <c r="A430" s="302" t="s">
        <v>291</v>
      </c>
      <c r="B430" s="303"/>
      <c r="C430" s="243" t="s">
        <v>80</v>
      </c>
      <c r="D430" s="243" t="s">
        <v>65</v>
      </c>
      <c r="E430" s="243" t="s">
        <v>36</v>
      </c>
      <c r="F430" s="260" t="s">
        <v>412</v>
      </c>
      <c r="G430" s="260" t="s">
        <v>195</v>
      </c>
      <c r="H430" s="247">
        <v>8000000</v>
      </c>
      <c r="I430" s="247">
        <v>10000000</v>
      </c>
      <c r="J430" s="247">
        <v>10000000</v>
      </c>
    </row>
    <row r="431" spans="1:10" ht="23.25" customHeight="1" x14ac:dyDescent="0.2">
      <c r="A431" s="302" t="s">
        <v>89</v>
      </c>
      <c r="B431" s="303"/>
      <c r="C431" s="243" t="s">
        <v>80</v>
      </c>
      <c r="D431" s="243" t="s">
        <v>65</v>
      </c>
      <c r="E431" s="243" t="s">
        <v>36</v>
      </c>
      <c r="F431" s="260" t="s">
        <v>412</v>
      </c>
      <c r="G431" s="260" t="s">
        <v>26</v>
      </c>
      <c r="H431" s="247">
        <v>8000000</v>
      </c>
      <c r="I431" s="247">
        <v>10000000</v>
      </c>
      <c r="J431" s="247">
        <v>10000000</v>
      </c>
    </row>
    <row r="432" spans="1:10" ht="34.5" customHeight="1" x14ac:dyDescent="0.2">
      <c r="A432" s="302" t="s">
        <v>817</v>
      </c>
      <c r="B432" s="303"/>
      <c r="C432" s="243" t="s">
        <v>80</v>
      </c>
      <c r="D432" s="243" t="s">
        <v>65</v>
      </c>
      <c r="E432" s="243" t="s">
        <v>36</v>
      </c>
      <c r="F432" s="260" t="s">
        <v>413</v>
      </c>
      <c r="G432" s="261"/>
      <c r="H432" s="247">
        <v>80000</v>
      </c>
      <c r="I432" s="247">
        <v>80000</v>
      </c>
      <c r="J432" s="247">
        <v>80000</v>
      </c>
    </row>
    <row r="433" spans="1:10" ht="45.75" customHeight="1" x14ac:dyDescent="0.2">
      <c r="A433" s="302" t="s">
        <v>1164</v>
      </c>
      <c r="B433" s="303"/>
      <c r="C433" s="243" t="s">
        <v>80</v>
      </c>
      <c r="D433" s="243" t="s">
        <v>65</v>
      </c>
      <c r="E433" s="243" t="s">
        <v>36</v>
      </c>
      <c r="F433" s="260" t="s">
        <v>927</v>
      </c>
      <c r="G433" s="261"/>
      <c r="H433" s="247">
        <v>60000</v>
      </c>
      <c r="I433" s="247">
        <v>60000</v>
      </c>
      <c r="J433" s="247">
        <v>60000</v>
      </c>
    </row>
    <row r="434" spans="1:10" ht="23.25" customHeight="1" x14ac:dyDescent="0.2">
      <c r="A434" s="302" t="s">
        <v>273</v>
      </c>
      <c r="B434" s="303"/>
      <c r="C434" s="243" t="s">
        <v>80</v>
      </c>
      <c r="D434" s="243" t="s">
        <v>65</v>
      </c>
      <c r="E434" s="243" t="s">
        <v>36</v>
      </c>
      <c r="F434" s="260" t="s">
        <v>927</v>
      </c>
      <c r="G434" s="260" t="s">
        <v>94</v>
      </c>
      <c r="H434" s="247">
        <v>60000</v>
      </c>
      <c r="I434" s="247">
        <v>60000</v>
      </c>
      <c r="J434" s="247">
        <v>60000</v>
      </c>
    </row>
    <row r="435" spans="1:10" ht="23.25" customHeight="1" x14ac:dyDescent="0.2">
      <c r="A435" s="302" t="s">
        <v>187</v>
      </c>
      <c r="B435" s="303"/>
      <c r="C435" s="243" t="s">
        <v>80</v>
      </c>
      <c r="D435" s="243" t="s">
        <v>65</v>
      </c>
      <c r="E435" s="243" t="s">
        <v>36</v>
      </c>
      <c r="F435" s="260" t="s">
        <v>927</v>
      </c>
      <c r="G435" s="260" t="s">
        <v>58</v>
      </c>
      <c r="H435" s="247">
        <v>60000</v>
      </c>
      <c r="I435" s="247">
        <v>60000</v>
      </c>
      <c r="J435" s="247">
        <v>60000</v>
      </c>
    </row>
    <row r="436" spans="1:10" ht="23.25" customHeight="1" x14ac:dyDescent="0.2">
      <c r="A436" s="302" t="s">
        <v>414</v>
      </c>
      <c r="B436" s="303"/>
      <c r="C436" s="243" t="s">
        <v>80</v>
      </c>
      <c r="D436" s="243" t="s">
        <v>65</v>
      </c>
      <c r="E436" s="243" t="s">
        <v>36</v>
      </c>
      <c r="F436" s="260" t="s">
        <v>415</v>
      </c>
      <c r="G436" s="261"/>
      <c r="H436" s="247">
        <v>20000</v>
      </c>
      <c r="I436" s="247">
        <v>20000</v>
      </c>
      <c r="J436" s="247">
        <v>20000</v>
      </c>
    </row>
    <row r="437" spans="1:10" ht="23.25" customHeight="1" x14ac:dyDescent="0.2">
      <c r="A437" s="302" t="s">
        <v>273</v>
      </c>
      <c r="B437" s="303"/>
      <c r="C437" s="243" t="s">
        <v>80</v>
      </c>
      <c r="D437" s="243" t="s">
        <v>65</v>
      </c>
      <c r="E437" s="243" t="s">
        <v>36</v>
      </c>
      <c r="F437" s="260" t="s">
        <v>415</v>
      </c>
      <c r="G437" s="260" t="s">
        <v>94</v>
      </c>
      <c r="H437" s="247">
        <v>20000</v>
      </c>
      <c r="I437" s="247">
        <v>20000</v>
      </c>
      <c r="J437" s="247">
        <v>20000</v>
      </c>
    </row>
    <row r="438" spans="1:10" ht="23.25" customHeight="1" x14ac:dyDescent="0.2">
      <c r="A438" s="302" t="s">
        <v>187</v>
      </c>
      <c r="B438" s="303"/>
      <c r="C438" s="243" t="s">
        <v>80</v>
      </c>
      <c r="D438" s="243" t="s">
        <v>65</v>
      </c>
      <c r="E438" s="243" t="s">
        <v>36</v>
      </c>
      <c r="F438" s="260" t="s">
        <v>415</v>
      </c>
      <c r="G438" s="260" t="s">
        <v>58</v>
      </c>
      <c r="H438" s="247">
        <v>20000</v>
      </c>
      <c r="I438" s="247">
        <v>20000</v>
      </c>
      <c r="J438" s="247">
        <v>20000</v>
      </c>
    </row>
    <row r="439" spans="1:10" ht="34.5" customHeight="1" x14ac:dyDescent="0.2">
      <c r="A439" s="302" t="s">
        <v>257</v>
      </c>
      <c r="B439" s="303"/>
      <c r="C439" s="243" t="s">
        <v>80</v>
      </c>
      <c r="D439" s="243" t="s">
        <v>65</v>
      </c>
      <c r="E439" s="243" t="s">
        <v>36</v>
      </c>
      <c r="F439" s="260" t="s">
        <v>416</v>
      </c>
      <c r="G439" s="261"/>
      <c r="H439" s="247">
        <v>53749400</v>
      </c>
      <c r="I439" s="247">
        <v>43630000</v>
      </c>
      <c r="J439" s="247">
        <v>43630000</v>
      </c>
    </row>
    <row r="440" spans="1:10" ht="23.25" customHeight="1" x14ac:dyDescent="0.2">
      <c r="A440" s="302" t="s">
        <v>417</v>
      </c>
      <c r="B440" s="303"/>
      <c r="C440" s="243" t="s">
        <v>80</v>
      </c>
      <c r="D440" s="243" t="s">
        <v>65</v>
      </c>
      <c r="E440" s="243" t="s">
        <v>36</v>
      </c>
      <c r="F440" s="260" t="s">
        <v>418</v>
      </c>
      <c r="G440" s="261"/>
      <c r="H440" s="247">
        <v>53749400</v>
      </c>
      <c r="I440" s="247">
        <v>43630000</v>
      </c>
      <c r="J440" s="247">
        <v>43630000</v>
      </c>
    </row>
    <row r="441" spans="1:10" ht="23.25" customHeight="1" x14ac:dyDescent="0.2">
      <c r="A441" s="302" t="s">
        <v>273</v>
      </c>
      <c r="B441" s="303"/>
      <c r="C441" s="243" t="s">
        <v>80</v>
      </c>
      <c r="D441" s="243" t="s">
        <v>65</v>
      </c>
      <c r="E441" s="243" t="s">
        <v>36</v>
      </c>
      <c r="F441" s="260" t="s">
        <v>418</v>
      </c>
      <c r="G441" s="260" t="s">
        <v>94</v>
      </c>
      <c r="H441" s="247">
        <v>53749400</v>
      </c>
      <c r="I441" s="247">
        <v>43630000</v>
      </c>
      <c r="J441" s="247">
        <v>43630000</v>
      </c>
    </row>
    <row r="442" spans="1:10" ht="23.25" customHeight="1" x14ac:dyDescent="0.2">
      <c r="A442" s="302" t="s">
        <v>187</v>
      </c>
      <c r="B442" s="303"/>
      <c r="C442" s="243" t="s">
        <v>80</v>
      </c>
      <c r="D442" s="243" t="s">
        <v>65</v>
      </c>
      <c r="E442" s="243" t="s">
        <v>36</v>
      </c>
      <c r="F442" s="260" t="s">
        <v>418</v>
      </c>
      <c r="G442" s="260" t="s">
        <v>58</v>
      </c>
      <c r="H442" s="247">
        <v>53749400</v>
      </c>
      <c r="I442" s="247">
        <v>43630000</v>
      </c>
      <c r="J442" s="247">
        <v>43630000</v>
      </c>
    </row>
    <row r="443" spans="1:10" ht="79.5" customHeight="1" x14ac:dyDescent="0.2">
      <c r="A443" s="302" t="s">
        <v>419</v>
      </c>
      <c r="B443" s="303"/>
      <c r="C443" s="243" t="s">
        <v>80</v>
      </c>
      <c r="D443" s="243" t="s">
        <v>65</v>
      </c>
      <c r="E443" s="243" t="s">
        <v>36</v>
      </c>
      <c r="F443" s="260" t="s">
        <v>420</v>
      </c>
      <c r="G443" s="261"/>
      <c r="H443" s="247">
        <v>500000</v>
      </c>
      <c r="I443" s="247">
        <v>2100000</v>
      </c>
      <c r="J443" s="247">
        <v>2100000</v>
      </c>
    </row>
    <row r="444" spans="1:10" ht="57" customHeight="1" x14ac:dyDescent="0.2">
      <c r="A444" s="302" t="s">
        <v>421</v>
      </c>
      <c r="B444" s="303"/>
      <c r="C444" s="243" t="s">
        <v>80</v>
      </c>
      <c r="D444" s="243" t="s">
        <v>65</v>
      </c>
      <c r="E444" s="243" t="s">
        <v>36</v>
      </c>
      <c r="F444" s="260" t="s">
        <v>422</v>
      </c>
      <c r="G444" s="261"/>
      <c r="H444" s="247">
        <v>500000</v>
      </c>
      <c r="I444" s="247">
        <v>2100000</v>
      </c>
      <c r="J444" s="247">
        <v>2100000</v>
      </c>
    </row>
    <row r="445" spans="1:10" ht="23.25" customHeight="1" x14ac:dyDescent="0.2">
      <c r="A445" s="302" t="s">
        <v>273</v>
      </c>
      <c r="B445" s="303"/>
      <c r="C445" s="243" t="s">
        <v>80</v>
      </c>
      <c r="D445" s="243" t="s">
        <v>65</v>
      </c>
      <c r="E445" s="243" t="s">
        <v>36</v>
      </c>
      <c r="F445" s="260" t="s">
        <v>422</v>
      </c>
      <c r="G445" s="260" t="s">
        <v>94</v>
      </c>
      <c r="H445" s="247">
        <v>500000</v>
      </c>
      <c r="I445" s="247">
        <v>2100000</v>
      </c>
      <c r="J445" s="247">
        <v>2100000</v>
      </c>
    </row>
    <row r="446" spans="1:10" ht="23.25" customHeight="1" x14ac:dyDescent="0.2">
      <c r="A446" s="302" t="s">
        <v>187</v>
      </c>
      <c r="B446" s="303"/>
      <c r="C446" s="243" t="s">
        <v>80</v>
      </c>
      <c r="D446" s="243" t="s">
        <v>65</v>
      </c>
      <c r="E446" s="243" t="s">
        <v>36</v>
      </c>
      <c r="F446" s="260" t="s">
        <v>422</v>
      </c>
      <c r="G446" s="260" t="s">
        <v>58</v>
      </c>
      <c r="H446" s="247">
        <v>500000</v>
      </c>
      <c r="I446" s="247">
        <v>2100000</v>
      </c>
      <c r="J446" s="247">
        <v>2100000</v>
      </c>
    </row>
    <row r="447" spans="1:10" ht="23.25" customHeight="1" x14ac:dyDescent="0.2">
      <c r="A447" s="302" t="s">
        <v>652</v>
      </c>
      <c r="B447" s="303"/>
      <c r="C447" s="243" t="s">
        <v>80</v>
      </c>
      <c r="D447" s="243" t="s">
        <v>65</v>
      </c>
      <c r="E447" s="243" t="s">
        <v>36</v>
      </c>
      <c r="F447" s="260" t="s">
        <v>423</v>
      </c>
      <c r="G447" s="260"/>
      <c r="H447" s="247">
        <v>3245250</v>
      </c>
      <c r="I447" s="247">
        <v>2698000</v>
      </c>
      <c r="J447" s="247">
        <v>2698000</v>
      </c>
    </row>
    <row r="448" spans="1:10" ht="34.5" customHeight="1" x14ac:dyDescent="0.2">
      <c r="A448" s="302" t="s">
        <v>818</v>
      </c>
      <c r="B448" s="303"/>
      <c r="C448" s="243" t="s">
        <v>80</v>
      </c>
      <c r="D448" s="243" t="s">
        <v>65</v>
      </c>
      <c r="E448" s="243" t="s">
        <v>36</v>
      </c>
      <c r="F448" s="260" t="s">
        <v>424</v>
      </c>
      <c r="G448" s="261"/>
      <c r="H448" s="247">
        <v>3245250</v>
      </c>
      <c r="I448" s="247">
        <v>2698000</v>
      </c>
      <c r="J448" s="247">
        <v>2698000</v>
      </c>
    </row>
    <row r="449" spans="1:10" ht="23.25" customHeight="1" x14ac:dyDescent="0.2">
      <c r="A449" s="302" t="s">
        <v>1165</v>
      </c>
      <c r="B449" s="303"/>
      <c r="C449" s="243" t="s">
        <v>80</v>
      </c>
      <c r="D449" s="243" t="s">
        <v>65</v>
      </c>
      <c r="E449" s="243" t="s">
        <v>36</v>
      </c>
      <c r="F449" s="260" t="s">
        <v>425</v>
      </c>
      <c r="G449" s="261"/>
      <c r="H449" s="247">
        <v>3245250</v>
      </c>
      <c r="I449" s="247">
        <v>2698000</v>
      </c>
      <c r="J449" s="247">
        <v>2698000</v>
      </c>
    </row>
    <row r="450" spans="1:10" ht="23.25" customHeight="1" x14ac:dyDescent="0.2">
      <c r="A450" s="302" t="s">
        <v>273</v>
      </c>
      <c r="B450" s="303"/>
      <c r="C450" s="243" t="s">
        <v>80</v>
      </c>
      <c r="D450" s="243" t="s">
        <v>65</v>
      </c>
      <c r="E450" s="243" t="s">
        <v>36</v>
      </c>
      <c r="F450" s="260" t="s">
        <v>425</v>
      </c>
      <c r="G450" s="260" t="s">
        <v>94</v>
      </c>
      <c r="H450" s="247">
        <v>3245250</v>
      </c>
      <c r="I450" s="247">
        <v>2698000</v>
      </c>
      <c r="J450" s="247">
        <v>2698000</v>
      </c>
    </row>
    <row r="451" spans="1:10" ht="23.25" customHeight="1" x14ac:dyDescent="0.2">
      <c r="A451" s="302" t="s">
        <v>187</v>
      </c>
      <c r="B451" s="303"/>
      <c r="C451" s="243" t="s">
        <v>80</v>
      </c>
      <c r="D451" s="243" t="s">
        <v>65</v>
      </c>
      <c r="E451" s="243" t="s">
        <v>36</v>
      </c>
      <c r="F451" s="260" t="s">
        <v>425</v>
      </c>
      <c r="G451" s="260" t="s">
        <v>58</v>
      </c>
      <c r="H451" s="247">
        <v>3245250</v>
      </c>
      <c r="I451" s="247">
        <v>2698000</v>
      </c>
      <c r="J451" s="247">
        <v>2698000</v>
      </c>
    </row>
    <row r="452" spans="1:10" ht="15" customHeight="1" x14ac:dyDescent="0.2">
      <c r="A452" s="278" t="s">
        <v>766</v>
      </c>
      <c r="B452" s="279"/>
      <c r="C452" s="243" t="s">
        <v>80</v>
      </c>
      <c r="D452" s="243" t="s">
        <v>192</v>
      </c>
      <c r="E452" s="243"/>
      <c r="F452" s="244"/>
      <c r="G452" s="244"/>
      <c r="H452" s="247">
        <v>1681544436.8199999</v>
      </c>
      <c r="I452" s="247">
        <v>1834139074.6199999</v>
      </c>
      <c r="J452" s="247">
        <v>1333713129.5899999</v>
      </c>
    </row>
    <row r="453" spans="1:10" ht="15" customHeight="1" x14ac:dyDescent="0.2">
      <c r="A453" s="278" t="s">
        <v>261</v>
      </c>
      <c r="B453" s="279"/>
      <c r="C453" s="243" t="s">
        <v>80</v>
      </c>
      <c r="D453" s="243" t="s">
        <v>192</v>
      </c>
      <c r="E453" s="243" t="s">
        <v>61</v>
      </c>
      <c r="F453" s="244"/>
      <c r="G453" s="244"/>
      <c r="H453" s="247">
        <v>11197000</v>
      </c>
      <c r="I453" s="247">
        <v>11197000</v>
      </c>
      <c r="J453" s="247">
        <v>11197000</v>
      </c>
    </row>
    <row r="454" spans="1:10" ht="15" customHeight="1" x14ac:dyDescent="0.2">
      <c r="A454" s="278" t="s">
        <v>426</v>
      </c>
      <c r="B454" s="279"/>
      <c r="C454" s="243" t="s">
        <v>80</v>
      </c>
      <c r="D454" s="243" t="s">
        <v>192</v>
      </c>
      <c r="E454" s="243" t="s">
        <v>61</v>
      </c>
      <c r="F454" s="243" t="s">
        <v>427</v>
      </c>
      <c r="G454" s="243"/>
      <c r="H454" s="247">
        <v>11197000</v>
      </c>
      <c r="I454" s="247">
        <v>11197000</v>
      </c>
      <c r="J454" s="247">
        <v>11197000</v>
      </c>
    </row>
    <row r="455" spans="1:10" ht="34.5" customHeight="1" x14ac:dyDescent="0.2">
      <c r="A455" s="302" t="s">
        <v>819</v>
      </c>
      <c r="B455" s="303"/>
      <c r="C455" s="243" t="s">
        <v>80</v>
      </c>
      <c r="D455" s="243" t="s">
        <v>192</v>
      </c>
      <c r="E455" s="243" t="s">
        <v>61</v>
      </c>
      <c r="F455" s="260" t="s">
        <v>428</v>
      </c>
      <c r="G455" s="260"/>
      <c r="H455" s="247">
        <v>11197000</v>
      </c>
      <c r="I455" s="247">
        <v>11197000</v>
      </c>
      <c r="J455" s="247">
        <v>11197000</v>
      </c>
    </row>
    <row r="456" spans="1:10" ht="23.25" customHeight="1" x14ac:dyDescent="0.2">
      <c r="A456" s="302" t="s">
        <v>820</v>
      </c>
      <c r="B456" s="303"/>
      <c r="C456" s="243" t="s">
        <v>80</v>
      </c>
      <c r="D456" s="243" t="s">
        <v>192</v>
      </c>
      <c r="E456" s="243" t="s">
        <v>61</v>
      </c>
      <c r="F456" s="260" t="s">
        <v>429</v>
      </c>
      <c r="G456" s="261"/>
      <c r="H456" s="247">
        <v>11197000</v>
      </c>
      <c r="I456" s="247">
        <v>11197000</v>
      </c>
      <c r="J456" s="247">
        <v>11197000</v>
      </c>
    </row>
    <row r="457" spans="1:10" ht="34.5" customHeight="1" x14ac:dyDescent="0.2">
      <c r="A457" s="302" t="s">
        <v>752</v>
      </c>
      <c r="B457" s="303"/>
      <c r="C457" s="243" t="s">
        <v>80</v>
      </c>
      <c r="D457" s="243" t="s">
        <v>192</v>
      </c>
      <c r="E457" s="243" t="s">
        <v>61</v>
      </c>
      <c r="F457" s="260" t="s">
        <v>430</v>
      </c>
      <c r="G457" s="261"/>
      <c r="H457" s="247">
        <v>11197000</v>
      </c>
      <c r="I457" s="247">
        <v>11197000</v>
      </c>
      <c r="J457" s="247">
        <v>11197000</v>
      </c>
    </row>
    <row r="458" spans="1:10" ht="45.75" customHeight="1" x14ac:dyDescent="0.2">
      <c r="A458" s="302" t="s">
        <v>291</v>
      </c>
      <c r="B458" s="303"/>
      <c r="C458" s="243" t="s">
        <v>80</v>
      </c>
      <c r="D458" s="243" t="s">
        <v>192</v>
      </c>
      <c r="E458" s="243" t="s">
        <v>61</v>
      </c>
      <c r="F458" s="260" t="s">
        <v>430</v>
      </c>
      <c r="G458" s="260" t="s">
        <v>195</v>
      </c>
      <c r="H458" s="247">
        <v>1640894.94</v>
      </c>
      <c r="I458" s="247">
        <v>2074500</v>
      </c>
      <c r="J458" s="247">
        <v>2074500</v>
      </c>
    </row>
    <row r="459" spans="1:10" ht="15" customHeight="1" x14ac:dyDescent="0.2">
      <c r="A459" s="302" t="s">
        <v>248</v>
      </c>
      <c r="B459" s="303"/>
      <c r="C459" s="243" t="s">
        <v>80</v>
      </c>
      <c r="D459" s="243" t="s">
        <v>192</v>
      </c>
      <c r="E459" s="243" t="s">
        <v>61</v>
      </c>
      <c r="F459" s="260" t="s">
        <v>430</v>
      </c>
      <c r="G459" s="260" t="s">
        <v>249</v>
      </c>
      <c r="H459" s="247">
        <v>1640894.94</v>
      </c>
      <c r="I459" s="247">
        <v>2074500</v>
      </c>
      <c r="J459" s="247">
        <v>2074500</v>
      </c>
    </row>
    <row r="460" spans="1:10" ht="23.25" customHeight="1" x14ac:dyDescent="0.2">
      <c r="A460" s="302" t="s">
        <v>273</v>
      </c>
      <c r="B460" s="303"/>
      <c r="C460" s="243" t="s">
        <v>80</v>
      </c>
      <c r="D460" s="243" t="s">
        <v>192</v>
      </c>
      <c r="E460" s="243" t="s">
        <v>61</v>
      </c>
      <c r="F460" s="260" t="s">
        <v>430</v>
      </c>
      <c r="G460" s="260" t="s">
        <v>94</v>
      </c>
      <c r="H460" s="247">
        <v>9067120</v>
      </c>
      <c r="I460" s="247">
        <v>9122500</v>
      </c>
      <c r="J460" s="247">
        <v>9122500</v>
      </c>
    </row>
    <row r="461" spans="1:10" ht="23.25" customHeight="1" x14ac:dyDescent="0.2">
      <c r="A461" s="302" t="s">
        <v>187</v>
      </c>
      <c r="B461" s="303"/>
      <c r="C461" s="243" t="s">
        <v>80</v>
      </c>
      <c r="D461" s="243" t="s">
        <v>192</v>
      </c>
      <c r="E461" s="243" t="s">
        <v>61</v>
      </c>
      <c r="F461" s="260" t="s">
        <v>430</v>
      </c>
      <c r="G461" s="260" t="s">
        <v>58</v>
      </c>
      <c r="H461" s="247">
        <v>9067120</v>
      </c>
      <c r="I461" s="247">
        <v>9122500</v>
      </c>
      <c r="J461" s="247">
        <v>9122500</v>
      </c>
    </row>
    <row r="462" spans="1:10" ht="23.25" customHeight="1" x14ac:dyDescent="0.2">
      <c r="A462" s="302" t="s">
        <v>85</v>
      </c>
      <c r="B462" s="303"/>
      <c r="C462" s="243" t="s">
        <v>80</v>
      </c>
      <c r="D462" s="243" t="s">
        <v>192</v>
      </c>
      <c r="E462" s="243" t="s">
        <v>61</v>
      </c>
      <c r="F462" s="260" t="s">
        <v>430</v>
      </c>
      <c r="G462" s="260" t="s">
        <v>84</v>
      </c>
      <c r="H462" s="247">
        <v>488985.06</v>
      </c>
      <c r="I462" s="247">
        <v>0</v>
      </c>
      <c r="J462" s="247">
        <v>0</v>
      </c>
    </row>
    <row r="463" spans="1:10" ht="15" customHeight="1" x14ac:dyDescent="0.2">
      <c r="A463" s="302" t="s">
        <v>49</v>
      </c>
      <c r="B463" s="303"/>
      <c r="C463" s="243" t="s">
        <v>80</v>
      </c>
      <c r="D463" s="243" t="s">
        <v>192</v>
      </c>
      <c r="E463" s="243" t="s">
        <v>61</v>
      </c>
      <c r="F463" s="260" t="s">
        <v>430</v>
      </c>
      <c r="G463" s="260" t="s">
        <v>116</v>
      </c>
      <c r="H463" s="247">
        <v>488985.06</v>
      </c>
      <c r="I463" s="247">
        <v>0</v>
      </c>
      <c r="J463" s="247">
        <v>0</v>
      </c>
    </row>
    <row r="464" spans="1:10" ht="15" customHeight="1" x14ac:dyDescent="0.2">
      <c r="A464" s="278" t="s">
        <v>1071</v>
      </c>
      <c r="B464" s="279"/>
      <c r="C464" s="243" t="s">
        <v>80</v>
      </c>
      <c r="D464" s="243" t="s">
        <v>192</v>
      </c>
      <c r="E464" s="243" t="s">
        <v>60</v>
      </c>
      <c r="F464" s="244"/>
      <c r="G464" s="244"/>
      <c r="H464" s="247">
        <v>52457000</v>
      </c>
      <c r="I464" s="247">
        <v>466994530</v>
      </c>
      <c r="J464" s="247">
        <v>127590520</v>
      </c>
    </row>
    <row r="465" spans="1:10" ht="15" customHeight="1" x14ac:dyDescent="0.2">
      <c r="A465" s="278" t="s">
        <v>466</v>
      </c>
      <c r="B465" s="279"/>
      <c r="C465" s="243" t="s">
        <v>80</v>
      </c>
      <c r="D465" s="243" t="s">
        <v>192</v>
      </c>
      <c r="E465" s="243" t="s">
        <v>60</v>
      </c>
      <c r="F465" s="243" t="s">
        <v>467</v>
      </c>
      <c r="G465" s="243"/>
      <c r="H465" s="247">
        <v>52457000</v>
      </c>
      <c r="I465" s="247">
        <v>466994530</v>
      </c>
      <c r="J465" s="247">
        <v>127590520</v>
      </c>
    </row>
    <row r="466" spans="1:10" ht="15" customHeight="1" x14ac:dyDescent="0.2">
      <c r="A466" s="302" t="s">
        <v>468</v>
      </c>
      <c r="B466" s="303"/>
      <c r="C466" s="243" t="s">
        <v>80</v>
      </c>
      <c r="D466" s="243" t="s">
        <v>192</v>
      </c>
      <c r="E466" s="243" t="s">
        <v>60</v>
      </c>
      <c r="F466" s="260" t="s">
        <v>469</v>
      </c>
      <c r="G466" s="260"/>
      <c r="H466" s="247">
        <v>52457000</v>
      </c>
      <c r="I466" s="247">
        <v>466994530</v>
      </c>
      <c r="J466" s="247">
        <v>127590520</v>
      </c>
    </row>
    <row r="467" spans="1:10" ht="34.5" customHeight="1" x14ac:dyDescent="0.2">
      <c r="A467" s="302" t="s">
        <v>470</v>
      </c>
      <c r="B467" s="303"/>
      <c r="C467" s="243" t="s">
        <v>80</v>
      </c>
      <c r="D467" s="243" t="s">
        <v>192</v>
      </c>
      <c r="E467" s="243" t="s">
        <v>60</v>
      </c>
      <c r="F467" s="260" t="s">
        <v>471</v>
      </c>
      <c r="G467" s="261"/>
      <c r="H467" s="247">
        <v>52457000</v>
      </c>
      <c r="I467" s="247">
        <v>466994530</v>
      </c>
      <c r="J467" s="247">
        <v>127590520</v>
      </c>
    </row>
    <row r="468" spans="1:10" ht="34.5" customHeight="1" x14ac:dyDescent="0.2">
      <c r="A468" s="302" t="s">
        <v>1072</v>
      </c>
      <c r="B468" s="303"/>
      <c r="C468" s="243" t="s">
        <v>80</v>
      </c>
      <c r="D468" s="243" t="s">
        <v>192</v>
      </c>
      <c r="E468" s="243" t="s">
        <v>60</v>
      </c>
      <c r="F468" s="260" t="s">
        <v>1073</v>
      </c>
      <c r="G468" s="261"/>
      <c r="H468" s="247">
        <v>52457000</v>
      </c>
      <c r="I468" s="247">
        <v>466994530</v>
      </c>
      <c r="J468" s="247">
        <v>127590520</v>
      </c>
    </row>
    <row r="469" spans="1:10" ht="23.25" customHeight="1" x14ac:dyDescent="0.2">
      <c r="A469" s="302" t="s">
        <v>273</v>
      </c>
      <c r="B469" s="303"/>
      <c r="C469" s="243" t="s">
        <v>80</v>
      </c>
      <c r="D469" s="243" t="s">
        <v>192</v>
      </c>
      <c r="E469" s="243" t="s">
        <v>60</v>
      </c>
      <c r="F469" s="260" t="s">
        <v>1073</v>
      </c>
      <c r="G469" s="260" t="s">
        <v>94</v>
      </c>
      <c r="H469" s="247">
        <v>52457000</v>
      </c>
      <c r="I469" s="247">
        <v>466994530</v>
      </c>
      <c r="J469" s="247">
        <v>127590520</v>
      </c>
    </row>
    <row r="470" spans="1:10" ht="23.25" customHeight="1" x14ac:dyDescent="0.2">
      <c r="A470" s="302" t="s">
        <v>187</v>
      </c>
      <c r="B470" s="303"/>
      <c r="C470" s="243" t="s">
        <v>80</v>
      </c>
      <c r="D470" s="243" t="s">
        <v>192</v>
      </c>
      <c r="E470" s="243" t="s">
        <v>60</v>
      </c>
      <c r="F470" s="260" t="s">
        <v>1073</v>
      </c>
      <c r="G470" s="260" t="s">
        <v>58</v>
      </c>
      <c r="H470" s="247">
        <v>52457000</v>
      </c>
      <c r="I470" s="247">
        <v>466994530</v>
      </c>
      <c r="J470" s="247">
        <v>127590520</v>
      </c>
    </row>
    <row r="471" spans="1:10" ht="15" customHeight="1" x14ac:dyDescent="0.2">
      <c r="A471" s="278" t="s">
        <v>92</v>
      </c>
      <c r="B471" s="279"/>
      <c r="C471" s="243" t="s">
        <v>80</v>
      </c>
      <c r="D471" s="243" t="s">
        <v>192</v>
      </c>
      <c r="E471" s="243" t="s">
        <v>252</v>
      </c>
      <c r="F471" s="244"/>
      <c r="G471" s="244"/>
      <c r="H471" s="247">
        <v>139243010</v>
      </c>
      <c r="I471" s="247">
        <v>223092234.62</v>
      </c>
      <c r="J471" s="247">
        <v>92205199.590000004</v>
      </c>
    </row>
    <row r="472" spans="1:10" ht="15" customHeight="1" x14ac:dyDescent="0.2">
      <c r="A472" s="278" t="s">
        <v>426</v>
      </c>
      <c r="B472" s="279"/>
      <c r="C472" s="243" t="s">
        <v>80</v>
      </c>
      <c r="D472" s="243" t="s">
        <v>192</v>
      </c>
      <c r="E472" s="243" t="s">
        <v>252</v>
      </c>
      <c r="F472" s="243" t="s">
        <v>427</v>
      </c>
      <c r="G472" s="243"/>
      <c r="H472" s="247">
        <v>3195610</v>
      </c>
      <c r="I472" s="247">
        <v>3336220</v>
      </c>
      <c r="J472" s="247">
        <v>3476350</v>
      </c>
    </row>
    <row r="473" spans="1:10" ht="15" customHeight="1" x14ac:dyDescent="0.2">
      <c r="A473" s="302" t="s">
        <v>655</v>
      </c>
      <c r="B473" s="303"/>
      <c r="C473" s="243" t="s">
        <v>80</v>
      </c>
      <c r="D473" s="243" t="s">
        <v>192</v>
      </c>
      <c r="E473" s="243" t="s">
        <v>252</v>
      </c>
      <c r="F473" s="260" t="s">
        <v>517</v>
      </c>
      <c r="G473" s="260"/>
      <c r="H473" s="247">
        <v>3195610</v>
      </c>
      <c r="I473" s="247">
        <v>3336220</v>
      </c>
      <c r="J473" s="247">
        <v>3476350</v>
      </c>
    </row>
    <row r="474" spans="1:10" ht="23.25" customHeight="1" x14ac:dyDescent="0.2">
      <c r="A474" s="302" t="s">
        <v>821</v>
      </c>
      <c r="B474" s="303"/>
      <c r="C474" s="243" t="s">
        <v>80</v>
      </c>
      <c r="D474" s="243" t="s">
        <v>192</v>
      </c>
      <c r="E474" s="243" t="s">
        <v>252</v>
      </c>
      <c r="F474" s="260" t="s">
        <v>822</v>
      </c>
      <c r="G474" s="261"/>
      <c r="H474" s="247">
        <v>3195610</v>
      </c>
      <c r="I474" s="247">
        <v>3336220</v>
      </c>
      <c r="J474" s="247">
        <v>3476350</v>
      </c>
    </row>
    <row r="475" spans="1:10" ht="45.75" customHeight="1" x14ac:dyDescent="0.2">
      <c r="A475" s="302" t="s">
        <v>823</v>
      </c>
      <c r="B475" s="303"/>
      <c r="C475" s="243" t="s">
        <v>80</v>
      </c>
      <c r="D475" s="243" t="s">
        <v>192</v>
      </c>
      <c r="E475" s="243" t="s">
        <v>252</v>
      </c>
      <c r="F475" s="260" t="s">
        <v>824</v>
      </c>
      <c r="G475" s="261"/>
      <c r="H475" s="247">
        <v>3195610</v>
      </c>
      <c r="I475" s="247">
        <v>3336220</v>
      </c>
      <c r="J475" s="247">
        <v>3476350</v>
      </c>
    </row>
    <row r="476" spans="1:10" ht="23.25" customHeight="1" x14ac:dyDescent="0.2">
      <c r="A476" s="302" t="s">
        <v>273</v>
      </c>
      <c r="B476" s="303"/>
      <c r="C476" s="243" t="s">
        <v>80</v>
      </c>
      <c r="D476" s="243" t="s">
        <v>192</v>
      </c>
      <c r="E476" s="243" t="s">
        <v>252</v>
      </c>
      <c r="F476" s="260" t="s">
        <v>824</v>
      </c>
      <c r="G476" s="260" t="s">
        <v>94</v>
      </c>
      <c r="H476" s="247">
        <v>3195610</v>
      </c>
      <c r="I476" s="247">
        <v>3336220</v>
      </c>
      <c r="J476" s="247">
        <v>3476350</v>
      </c>
    </row>
    <row r="477" spans="1:10" ht="23.25" customHeight="1" x14ac:dyDescent="0.2">
      <c r="A477" s="302" t="s">
        <v>187</v>
      </c>
      <c r="B477" s="303"/>
      <c r="C477" s="243" t="s">
        <v>80</v>
      </c>
      <c r="D477" s="243" t="s">
        <v>192</v>
      </c>
      <c r="E477" s="243" t="s">
        <v>252</v>
      </c>
      <c r="F477" s="260" t="s">
        <v>824</v>
      </c>
      <c r="G477" s="260" t="s">
        <v>58</v>
      </c>
      <c r="H477" s="247">
        <v>3195610</v>
      </c>
      <c r="I477" s="247">
        <v>3336220</v>
      </c>
      <c r="J477" s="247">
        <v>3476350</v>
      </c>
    </row>
    <row r="478" spans="1:10" ht="23.25" customHeight="1" x14ac:dyDescent="0.2">
      <c r="A478" s="278" t="s">
        <v>435</v>
      </c>
      <c r="B478" s="279"/>
      <c r="C478" s="243" t="s">
        <v>80</v>
      </c>
      <c r="D478" s="243" t="s">
        <v>192</v>
      </c>
      <c r="E478" s="243" t="s">
        <v>252</v>
      </c>
      <c r="F478" s="243" t="s">
        <v>436</v>
      </c>
      <c r="G478" s="243"/>
      <c r="H478" s="247">
        <v>136047400</v>
      </c>
      <c r="I478" s="247">
        <v>219756014.62</v>
      </c>
      <c r="J478" s="247">
        <v>88728849.590000004</v>
      </c>
    </row>
    <row r="479" spans="1:10" ht="15" customHeight="1" x14ac:dyDescent="0.2">
      <c r="A479" s="302" t="s">
        <v>437</v>
      </c>
      <c r="B479" s="303"/>
      <c r="C479" s="243" t="s">
        <v>80</v>
      </c>
      <c r="D479" s="243" t="s">
        <v>192</v>
      </c>
      <c r="E479" s="243" t="s">
        <v>252</v>
      </c>
      <c r="F479" s="260" t="s">
        <v>438</v>
      </c>
      <c r="G479" s="260"/>
      <c r="H479" s="247">
        <v>136047400</v>
      </c>
      <c r="I479" s="247">
        <v>219756014.62</v>
      </c>
      <c r="J479" s="247">
        <v>88728849.590000004</v>
      </c>
    </row>
    <row r="480" spans="1:10" ht="23.25" customHeight="1" x14ac:dyDescent="0.2">
      <c r="A480" s="302" t="s">
        <v>753</v>
      </c>
      <c r="B480" s="303"/>
      <c r="C480" s="243" t="s">
        <v>80</v>
      </c>
      <c r="D480" s="243" t="s">
        <v>192</v>
      </c>
      <c r="E480" s="243" t="s">
        <v>252</v>
      </c>
      <c r="F480" s="260" t="s">
        <v>439</v>
      </c>
      <c r="G480" s="261"/>
      <c r="H480" s="247">
        <v>136047400</v>
      </c>
      <c r="I480" s="247">
        <v>219756014.62</v>
      </c>
      <c r="J480" s="247">
        <v>88728849.590000004</v>
      </c>
    </row>
    <row r="481" spans="1:10" ht="45.75" customHeight="1" x14ac:dyDescent="0.2">
      <c r="A481" s="302" t="s">
        <v>1166</v>
      </c>
      <c r="B481" s="303"/>
      <c r="C481" s="243" t="s">
        <v>80</v>
      </c>
      <c r="D481" s="243" t="s">
        <v>192</v>
      </c>
      <c r="E481" s="243" t="s">
        <v>252</v>
      </c>
      <c r="F481" s="260" t="s">
        <v>825</v>
      </c>
      <c r="G481" s="261"/>
      <c r="H481" s="247">
        <v>560000</v>
      </c>
      <c r="I481" s="247">
        <v>560000</v>
      </c>
      <c r="J481" s="247">
        <v>560000</v>
      </c>
    </row>
    <row r="482" spans="1:10" ht="23.25" customHeight="1" x14ac:dyDescent="0.2">
      <c r="A482" s="302" t="s">
        <v>273</v>
      </c>
      <c r="B482" s="303"/>
      <c r="C482" s="243" t="s">
        <v>80</v>
      </c>
      <c r="D482" s="243" t="s">
        <v>192</v>
      </c>
      <c r="E482" s="243" t="s">
        <v>252</v>
      </c>
      <c r="F482" s="260" t="s">
        <v>825</v>
      </c>
      <c r="G482" s="260" t="s">
        <v>94</v>
      </c>
      <c r="H482" s="247">
        <v>560000</v>
      </c>
      <c r="I482" s="247">
        <v>560000</v>
      </c>
      <c r="J482" s="247">
        <v>560000</v>
      </c>
    </row>
    <row r="483" spans="1:10" ht="23.25" customHeight="1" x14ac:dyDescent="0.2">
      <c r="A483" s="302" t="s">
        <v>187</v>
      </c>
      <c r="B483" s="303"/>
      <c r="C483" s="243" t="s">
        <v>80</v>
      </c>
      <c r="D483" s="243" t="s">
        <v>192</v>
      </c>
      <c r="E483" s="243" t="s">
        <v>252</v>
      </c>
      <c r="F483" s="260" t="s">
        <v>825</v>
      </c>
      <c r="G483" s="260" t="s">
        <v>58</v>
      </c>
      <c r="H483" s="247">
        <v>560000</v>
      </c>
      <c r="I483" s="247">
        <v>560000</v>
      </c>
      <c r="J483" s="247">
        <v>560000</v>
      </c>
    </row>
    <row r="484" spans="1:10" ht="34.5" customHeight="1" x14ac:dyDescent="0.2">
      <c r="A484" s="302" t="s">
        <v>277</v>
      </c>
      <c r="B484" s="303"/>
      <c r="C484" s="243" t="s">
        <v>80</v>
      </c>
      <c r="D484" s="243" t="s">
        <v>192</v>
      </c>
      <c r="E484" s="243" t="s">
        <v>252</v>
      </c>
      <c r="F484" s="260" t="s">
        <v>440</v>
      </c>
      <c r="G484" s="261"/>
      <c r="H484" s="247">
        <v>135487400</v>
      </c>
      <c r="I484" s="247">
        <v>219196014.62</v>
      </c>
      <c r="J484" s="247">
        <v>88168849.590000004</v>
      </c>
    </row>
    <row r="485" spans="1:10" ht="23.25" customHeight="1" x14ac:dyDescent="0.2">
      <c r="A485" s="302" t="s">
        <v>273</v>
      </c>
      <c r="B485" s="303"/>
      <c r="C485" s="243" t="s">
        <v>80</v>
      </c>
      <c r="D485" s="243" t="s">
        <v>192</v>
      </c>
      <c r="E485" s="243" t="s">
        <v>252</v>
      </c>
      <c r="F485" s="260" t="s">
        <v>440</v>
      </c>
      <c r="G485" s="260" t="s">
        <v>94</v>
      </c>
      <c r="H485" s="247">
        <v>135487400</v>
      </c>
      <c r="I485" s="247">
        <v>219196014.62</v>
      </c>
      <c r="J485" s="247">
        <v>88168849.590000004</v>
      </c>
    </row>
    <row r="486" spans="1:10" ht="23.25" customHeight="1" x14ac:dyDescent="0.2">
      <c r="A486" s="302" t="s">
        <v>187</v>
      </c>
      <c r="B486" s="303"/>
      <c r="C486" s="243" t="s">
        <v>80</v>
      </c>
      <c r="D486" s="243" t="s">
        <v>192</v>
      </c>
      <c r="E486" s="243" t="s">
        <v>252</v>
      </c>
      <c r="F486" s="260" t="s">
        <v>440</v>
      </c>
      <c r="G486" s="260" t="s">
        <v>58</v>
      </c>
      <c r="H486" s="247">
        <v>135487400</v>
      </c>
      <c r="I486" s="247">
        <v>219196014.62</v>
      </c>
      <c r="J486" s="247">
        <v>88168849.590000004</v>
      </c>
    </row>
    <row r="487" spans="1:10" ht="15" customHeight="1" x14ac:dyDescent="0.2">
      <c r="A487" s="278" t="s">
        <v>243</v>
      </c>
      <c r="B487" s="279"/>
      <c r="C487" s="243" t="s">
        <v>80</v>
      </c>
      <c r="D487" s="243" t="s">
        <v>192</v>
      </c>
      <c r="E487" s="243" t="s">
        <v>64</v>
      </c>
      <c r="F487" s="244"/>
      <c r="G487" s="244"/>
      <c r="H487" s="247">
        <v>1434006700</v>
      </c>
      <c r="I487" s="247">
        <v>1093122180</v>
      </c>
      <c r="J487" s="247">
        <v>1062843280</v>
      </c>
    </row>
    <row r="488" spans="1:10" ht="23.25" customHeight="1" x14ac:dyDescent="0.2">
      <c r="A488" s="278" t="s">
        <v>435</v>
      </c>
      <c r="B488" s="279"/>
      <c r="C488" s="243" t="s">
        <v>80</v>
      </c>
      <c r="D488" s="243" t="s">
        <v>192</v>
      </c>
      <c r="E488" s="243" t="s">
        <v>64</v>
      </c>
      <c r="F488" s="243" t="s">
        <v>436</v>
      </c>
      <c r="G488" s="243"/>
      <c r="H488" s="247">
        <v>1434006700</v>
      </c>
      <c r="I488" s="247">
        <v>1093122180</v>
      </c>
      <c r="J488" s="247">
        <v>1062843280</v>
      </c>
    </row>
    <row r="489" spans="1:10" ht="15" customHeight="1" x14ac:dyDescent="0.2">
      <c r="A489" s="302" t="s">
        <v>441</v>
      </c>
      <c r="B489" s="303"/>
      <c r="C489" s="243" t="s">
        <v>80</v>
      </c>
      <c r="D489" s="243" t="s">
        <v>192</v>
      </c>
      <c r="E489" s="243" t="s">
        <v>64</v>
      </c>
      <c r="F489" s="260" t="s">
        <v>442</v>
      </c>
      <c r="G489" s="260"/>
      <c r="H489" s="247">
        <v>1306056609.02</v>
      </c>
      <c r="I489" s="247">
        <v>995579900</v>
      </c>
      <c r="J489" s="247">
        <v>965301000</v>
      </c>
    </row>
    <row r="490" spans="1:10" ht="23.25" customHeight="1" x14ac:dyDescent="0.2">
      <c r="A490" s="302" t="s">
        <v>1074</v>
      </c>
      <c r="B490" s="303"/>
      <c r="C490" s="243" t="s">
        <v>80</v>
      </c>
      <c r="D490" s="243" t="s">
        <v>192</v>
      </c>
      <c r="E490" s="243" t="s">
        <v>64</v>
      </c>
      <c r="F490" s="260" t="s">
        <v>1075</v>
      </c>
      <c r="G490" s="261"/>
      <c r="H490" s="247">
        <v>645775912.28999996</v>
      </c>
      <c r="I490" s="247">
        <v>578000000</v>
      </c>
      <c r="J490" s="247">
        <v>578000000</v>
      </c>
    </row>
    <row r="491" spans="1:10" ht="34.5" customHeight="1" x14ac:dyDescent="0.2">
      <c r="A491" s="302" t="s">
        <v>1167</v>
      </c>
      <c r="B491" s="303"/>
      <c r="C491" s="243" t="s">
        <v>80</v>
      </c>
      <c r="D491" s="243" t="s">
        <v>192</v>
      </c>
      <c r="E491" s="243" t="s">
        <v>64</v>
      </c>
      <c r="F491" s="260" t="s">
        <v>1076</v>
      </c>
      <c r="G491" s="261"/>
      <c r="H491" s="247">
        <v>645775912.28999996</v>
      </c>
      <c r="I491" s="247">
        <v>578000000</v>
      </c>
      <c r="J491" s="247">
        <v>578000000</v>
      </c>
    </row>
    <row r="492" spans="1:10" ht="23.25" customHeight="1" x14ac:dyDescent="0.2">
      <c r="A492" s="302" t="s">
        <v>273</v>
      </c>
      <c r="B492" s="303"/>
      <c r="C492" s="243" t="s">
        <v>80</v>
      </c>
      <c r="D492" s="243" t="s">
        <v>192</v>
      </c>
      <c r="E492" s="243" t="s">
        <v>64</v>
      </c>
      <c r="F492" s="260" t="s">
        <v>1076</v>
      </c>
      <c r="G492" s="260" t="s">
        <v>94</v>
      </c>
      <c r="H492" s="247">
        <v>558670443.58000004</v>
      </c>
      <c r="I492" s="247">
        <v>578000000</v>
      </c>
      <c r="J492" s="247">
        <v>578000000</v>
      </c>
    </row>
    <row r="493" spans="1:10" ht="23.25" customHeight="1" x14ac:dyDescent="0.2">
      <c r="A493" s="302" t="s">
        <v>187</v>
      </c>
      <c r="B493" s="303"/>
      <c r="C493" s="243" t="s">
        <v>80</v>
      </c>
      <c r="D493" s="243" t="s">
        <v>192</v>
      </c>
      <c r="E493" s="243" t="s">
        <v>64</v>
      </c>
      <c r="F493" s="260" t="s">
        <v>1076</v>
      </c>
      <c r="G493" s="260" t="s">
        <v>58</v>
      </c>
      <c r="H493" s="247">
        <v>558670443.58000004</v>
      </c>
      <c r="I493" s="247">
        <v>578000000</v>
      </c>
      <c r="J493" s="247">
        <v>578000000</v>
      </c>
    </row>
    <row r="494" spans="1:10" ht="23.25" customHeight="1" x14ac:dyDescent="0.2">
      <c r="A494" s="302" t="s">
        <v>85</v>
      </c>
      <c r="B494" s="303"/>
      <c r="C494" s="243" t="s">
        <v>80</v>
      </c>
      <c r="D494" s="243" t="s">
        <v>192</v>
      </c>
      <c r="E494" s="243" t="s">
        <v>64</v>
      </c>
      <c r="F494" s="260" t="s">
        <v>1076</v>
      </c>
      <c r="G494" s="260" t="s">
        <v>84</v>
      </c>
      <c r="H494" s="247">
        <v>87105468.709999993</v>
      </c>
      <c r="I494" s="247">
        <v>0</v>
      </c>
      <c r="J494" s="247">
        <v>0</v>
      </c>
    </row>
    <row r="495" spans="1:10" ht="15" customHeight="1" x14ac:dyDescent="0.2">
      <c r="A495" s="302" t="s">
        <v>49</v>
      </c>
      <c r="B495" s="303"/>
      <c r="C495" s="243" t="s">
        <v>80</v>
      </c>
      <c r="D495" s="243" t="s">
        <v>192</v>
      </c>
      <c r="E495" s="243" t="s">
        <v>64</v>
      </c>
      <c r="F495" s="260" t="s">
        <v>1076</v>
      </c>
      <c r="G495" s="260" t="s">
        <v>116</v>
      </c>
      <c r="H495" s="247">
        <v>87105468.709999993</v>
      </c>
      <c r="I495" s="247">
        <v>0</v>
      </c>
      <c r="J495" s="247">
        <v>0</v>
      </c>
    </row>
    <row r="496" spans="1:10" ht="34.5" customHeight="1" x14ac:dyDescent="0.2">
      <c r="A496" s="302" t="s">
        <v>443</v>
      </c>
      <c r="B496" s="303"/>
      <c r="C496" s="243" t="s">
        <v>80</v>
      </c>
      <c r="D496" s="243" t="s">
        <v>192</v>
      </c>
      <c r="E496" s="243" t="s">
        <v>64</v>
      </c>
      <c r="F496" s="260" t="s">
        <v>826</v>
      </c>
      <c r="G496" s="261"/>
      <c r="H496" s="247">
        <v>660280696.73000002</v>
      </c>
      <c r="I496" s="247">
        <v>417579900</v>
      </c>
      <c r="J496" s="247">
        <v>387301000</v>
      </c>
    </row>
    <row r="497" spans="1:10" ht="34.5" customHeight="1" x14ac:dyDescent="0.2">
      <c r="A497" s="302" t="s">
        <v>1077</v>
      </c>
      <c r="B497" s="303"/>
      <c r="C497" s="243" t="s">
        <v>80</v>
      </c>
      <c r="D497" s="243" t="s">
        <v>192</v>
      </c>
      <c r="E497" s="243" t="s">
        <v>64</v>
      </c>
      <c r="F497" s="260" t="s">
        <v>1078</v>
      </c>
      <c r="G497" s="261"/>
      <c r="H497" s="247">
        <v>510224396.73000002</v>
      </c>
      <c r="I497" s="247">
        <v>375693000</v>
      </c>
      <c r="J497" s="247">
        <v>387301000</v>
      </c>
    </row>
    <row r="498" spans="1:10" ht="23.25" customHeight="1" x14ac:dyDescent="0.2">
      <c r="A498" s="302" t="s">
        <v>273</v>
      </c>
      <c r="B498" s="303"/>
      <c r="C498" s="243" t="s">
        <v>80</v>
      </c>
      <c r="D498" s="243" t="s">
        <v>192</v>
      </c>
      <c r="E498" s="243" t="s">
        <v>64</v>
      </c>
      <c r="F498" s="260" t="s">
        <v>1078</v>
      </c>
      <c r="G498" s="260" t="s">
        <v>94</v>
      </c>
      <c r="H498" s="247">
        <v>510224396.73000002</v>
      </c>
      <c r="I498" s="247">
        <v>375693000</v>
      </c>
      <c r="J498" s="247">
        <v>387301000</v>
      </c>
    </row>
    <row r="499" spans="1:10" ht="23.25" customHeight="1" x14ac:dyDescent="0.2">
      <c r="A499" s="302" t="s">
        <v>187</v>
      </c>
      <c r="B499" s="303"/>
      <c r="C499" s="243" t="s">
        <v>80</v>
      </c>
      <c r="D499" s="243" t="s">
        <v>192</v>
      </c>
      <c r="E499" s="243" t="s">
        <v>64</v>
      </c>
      <c r="F499" s="260" t="s">
        <v>1078</v>
      </c>
      <c r="G499" s="260" t="s">
        <v>58</v>
      </c>
      <c r="H499" s="247">
        <v>510224396.73000002</v>
      </c>
      <c r="I499" s="247">
        <v>375693000</v>
      </c>
      <c r="J499" s="247">
        <v>387301000</v>
      </c>
    </row>
    <row r="500" spans="1:10" ht="23.25" customHeight="1" x14ac:dyDescent="0.2">
      <c r="A500" s="302" t="s">
        <v>1246</v>
      </c>
      <c r="B500" s="303"/>
      <c r="C500" s="243" t="s">
        <v>80</v>
      </c>
      <c r="D500" s="243" t="s">
        <v>192</v>
      </c>
      <c r="E500" s="243" t="s">
        <v>64</v>
      </c>
      <c r="F500" s="260" t="s">
        <v>1247</v>
      </c>
      <c r="G500" s="261"/>
      <c r="H500" s="247">
        <v>22597000</v>
      </c>
      <c r="I500" s="247">
        <v>0</v>
      </c>
      <c r="J500" s="247">
        <v>0</v>
      </c>
    </row>
    <row r="501" spans="1:10" ht="23.25" customHeight="1" x14ac:dyDescent="0.2">
      <c r="A501" s="302" t="s">
        <v>273</v>
      </c>
      <c r="B501" s="303"/>
      <c r="C501" s="243" t="s">
        <v>80</v>
      </c>
      <c r="D501" s="243" t="s">
        <v>192</v>
      </c>
      <c r="E501" s="243" t="s">
        <v>64</v>
      </c>
      <c r="F501" s="260" t="s">
        <v>1247</v>
      </c>
      <c r="G501" s="260" t="s">
        <v>94</v>
      </c>
      <c r="H501" s="247">
        <v>22597000</v>
      </c>
      <c r="I501" s="247">
        <v>0</v>
      </c>
      <c r="J501" s="247">
        <v>0</v>
      </c>
    </row>
    <row r="502" spans="1:10" ht="23.25" customHeight="1" x14ac:dyDescent="0.2">
      <c r="A502" s="302" t="s">
        <v>187</v>
      </c>
      <c r="B502" s="303"/>
      <c r="C502" s="243" t="s">
        <v>80</v>
      </c>
      <c r="D502" s="243" t="s">
        <v>192</v>
      </c>
      <c r="E502" s="243" t="s">
        <v>64</v>
      </c>
      <c r="F502" s="260" t="s">
        <v>1247</v>
      </c>
      <c r="G502" s="260" t="s">
        <v>58</v>
      </c>
      <c r="H502" s="247">
        <v>22597000</v>
      </c>
      <c r="I502" s="247">
        <v>0</v>
      </c>
      <c r="J502" s="247">
        <v>0</v>
      </c>
    </row>
    <row r="503" spans="1:10" ht="23.25" customHeight="1" x14ac:dyDescent="0.2">
      <c r="A503" s="302" t="s">
        <v>1079</v>
      </c>
      <c r="B503" s="303"/>
      <c r="C503" s="243" t="s">
        <v>80</v>
      </c>
      <c r="D503" s="243" t="s">
        <v>192</v>
      </c>
      <c r="E503" s="243" t="s">
        <v>64</v>
      </c>
      <c r="F503" s="260" t="s">
        <v>1080</v>
      </c>
      <c r="G503" s="261"/>
      <c r="H503" s="247">
        <v>127459300</v>
      </c>
      <c r="I503" s="247">
        <v>20725700</v>
      </c>
      <c r="J503" s="247">
        <v>0</v>
      </c>
    </row>
    <row r="504" spans="1:10" ht="23.25" customHeight="1" x14ac:dyDescent="0.2">
      <c r="A504" s="302" t="s">
        <v>273</v>
      </c>
      <c r="B504" s="303"/>
      <c r="C504" s="243" t="s">
        <v>80</v>
      </c>
      <c r="D504" s="243" t="s">
        <v>192</v>
      </c>
      <c r="E504" s="243" t="s">
        <v>64</v>
      </c>
      <c r="F504" s="260" t="s">
        <v>1080</v>
      </c>
      <c r="G504" s="260" t="s">
        <v>94</v>
      </c>
      <c r="H504" s="247">
        <v>127459300</v>
      </c>
      <c r="I504" s="247">
        <v>20725700</v>
      </c>
      <c r="J504" s="247">
        <v>0</v>
      </c>
    </row>
    <row r="505" spans="1:10" ht="23.25" customHeight="1" x14ac:dyDescent="0.2">
      <c r="A505" s="302" t="s">
        <v>187</v>
      </c>
      <c r="B505" s="303"/>
      <c r="C505" s="243" t="s">
        <v>80</v>
      </c>
      <c r="D505" s="243" t="s">
        <v>192</v>
      </c>
      <c r="E505" s="243" t="s">
        <v>64</v>
      </c>
      <c r="F505" s="260" t="s">
        <v>1080</v>
      </c>
      <c r="G505" s="260" t="s">
        <v>58</v>
      </c>
      <c r="H505" s="247">
        <v>127459300</v>
      </c>
      <c r="I505" s="247">
        <v>20725700</v>
      </c>
      <c r="J505" s="247">
        <v>0</v>
      </c>
    </row>
    <row r="506" spans="1:10" ht="34.5" customHeight="1" x14ac:dyDescent="0.2">
      <c r="A506" s="302" t="s">
        <v>1412</v>
      </c>
      <c r="B506" s="303"/>
      <c r="C506" s="243" t="s">
        <v>80</v>
      </c>
      <c r="D506" s="243" t="s">
        <v>192</v>
      </c>
      <c r="E506" s="243" t="s">
        <v>64</v>
      </c>
      <c r="F506" s="260" t="s">
        <v>1413</v>
      </c>
      <c r="G506" s="261"/>
      <c r="H506" s="247">
        <v>0</v>
      </c>
      <c r="I506" s="247">
        <v>21161200</v>
      </c>
      <c r="J506" s="247">
        <v>0</v>
      </c>
    </row>
    <row r="507" spans="1:10" ht="23.25" customHeight="1" x14ac:dyDescent="0.2">
      <c r="A507" s="302" t="s">
        <v>273</v>
      </c>
      <c r="B507" s="303"/>
      <c r="C507" s="243" t="s">
        <v>80</v>
      </c>
      <c r="D507" s="243" t="s">
        <v>192</v>
      </c>
      <c r="E507" s="243" t="s">
        <v>64</v>
      </c>
      <c r="F507" s="260" t="s">
        <v>1413</v>
      </c>
      <c r="G507" s="260" t="s">
        <v>94</v>
      </c>
      <c r="H507" s="247">
        <v>0</v>
      </c>
      <c r="I507" s="247">
        <v>21161200</v>
      </c>
      <c r="J507" s="247">
        <v>0</v>
      </c>
    </row>
    <row r="508" spans="1:10" ht="23.25" customHeight="1" x14ac:dyDescent="0.2">
      <c r="A508" s="302" t="s">
        <v>187</v>
      </c>
      <c r="B508" s="303"/>
      <c r="C508" s="243" t="s">
        <v>80</v>
      </c>
      <c r="D508" s="243" t="s">
        <v>192</v>
      </c>
      <c r="E508" s="243" t="s">
        <v>64</v>
      </c>
      <c r="F508" s="260" t="s">
        <v>1413</v>
      </c>
      <c r="G508" s="260" t="s">
        <v>58</v>
      </c>
      <c r="H508" s="247">
        <v>0</v>
      </c>
      <c r="I508" s="247">
        <v>21161200</v>
      </c>
      <c r="J508" s="247">
        <v>0</v>
      </c>
    </row>
    <row r="509" spans="1:10" ht="15" customHeight="1" x14ac:dyDescent="0.2">
      <c r="A509" s="302" t="s">
        <v>1081</v>
      </c>
      <c r="B509" s="303"/>
      <c r="C509" s="243" t="s">
        <v>80</v>
      </c>
      <c r="D509" s="243" t="s">
        <v>192</v>
      </c>
      <c r="E509" s="243" t="s">
        <v>64</v>
      </c>
      <c r="F509" s="260" t="s">
        <v>1082</v>
      </c>
      <c r="G509" s="260"/>
      <c r="H509" s="247">
        <v>90129556.189999998</v>
      </c>
      <c r="I509" s="247">
        <v>60000000</v>
      </c>
      <c r="J509" s="247">
        <v>60000000</v>
      </c>
    </row>
    <row r="510" spans="1:10" ht="23.25" customHeight="1" x14ac:dyDescent="0.2">
      <c r="A510" s="302" t="s">
        <v>1083</v>
      </c>
      <c r="B510" s="303"/>
      <c r="C510" s="243" t="s">
        <v>80</v>
      </c>
      <c r="D510" s="243" t="s">
        <v>192</v>
      </c>
      <c r="E510" s="243" t="s">
        <v>64</v>
      </c>
      <c r="F510" s="260" t="s">
        <v>1084</v>
      </c>
      <c r="G510" s="261"/>
      <c r="H510" s="247">
        <v>90129556.189999998</v>
      </c>
      <c r="I510" s="247">
        <v>60000000</v>
      </c>
      <c r="J510" s="247">
        <v>60000000</v>
      </c>
    </row>
    <row r="511" spans="1:10" ht="23.25" customHeight="1" x14ac:dyDescent="0.2">
      <c r="A511" s="302" t="s">
        <v>444</v>
      </c>
      <c r="B511" s="303"/>
      <c r="C511" s="243" t="s">
        <v>80</v>
      </c>
      <c r="D511" s="243" t="s">
        <v>192</v>
      </c>
      <c r="E511" s="243" t="s">
        <v>64</v>
      </c>
      <c r="F511" s="260" t="s">
        <v>1085</v>
      </c>
      <c r="G511" s="261"/>
      <c r="H511" s="247">
        <v>90129556.189999998</v>
      </c>
      <c r="I511" s="247">
        <v>60000000</v>
      </c>
      <c r="J511" s="247">
        <v>60000000</v>
      </c>
    </row>
    <row r="512" spans="1:10" ht="23.25" customHeight="1" x14ac:dyDescent="0.2">
      <c r="A512" s="302" t="s">
        <v>273</v>
      </c>
      <c r="B512" s="303"/>
      <c r="C512" s="243" t="s">
        <v>80</v>
      </c>
      <c r="D512" s="243" t="s">
        <v>192</v>
      </c>
      <c r="E512" s="243" t="s">
        <v>64</v>
      </c>
      <c r="F512" s="260" t="s">
        <v>1085</v>
      </c>
      <c r="G512" s="260" t="s">
        <v>94</v>
      </c>
      <c r="H512" s="247">
        <v>90129556.189999998</v>
      </c>
      <c r="I512" s="247">
        <v>60000000</v>
      </c>
      <c r="J512" s="247">
        <v>60000000</v>
      </c>
    </row>
    <row r="513" spans="1:10" ht="23.25" customHeight="1" x14ac:dyDescent="0.2">
      <c r="A513" s="302" t="s">
        <v>187</v>
      </c>
      <c r="B513" s="303"/>
      <c r="C513" s="243" t="s">
        <v>80</v>
      </c>
      <c r="D513" s="243" t="s">
        <v>192</v>
      </c>
      <c r="E513" s="243" t="s">
        <v>64</v>
      </c>
      <c r="F513" s="260" t="s">
        <v>1085</v>
      </c>
      <c r="G513" s="260" t="s">
        <v>58</v>
      </c>
      <c r="H513" s="247">
        <v>90129556.189999998</v>
      </c>
      <c r="I513" s="247">
        <v>60000000</v>
      </c>
      <c r="J513" s="247">
        <v>60000000</v>
      </c>
    </row>
    <row r="514" spans="1:10" ht="15" customHeight="1" x14ac:dyDescent="0.2">
      <c r="A514" s="302" t="s">
        <v>260</v>
      </c>
      <c r="B514" s="303"/>
      <c r="C514" s="243" t="s">
        <v>80</v>
      </c>
      <c r="D514" s="243" t="s">
        <v>192</v>
      </c>
      <c r="E514" s="243" t="s">
        <v>64</v>
      </c>
      <c r="F514" s="260" t="s">
        <v>1086</v>
      </c>
      <c r="G514" s="260"/>
      <c r="H514" s="247">
        <v>37820534.789999999</v>
      </c>
      <c r="I514" s="247">
        <v>37542280</v>
      </c>
      <c r="J514" s="247">
        <v>37542280</v>
      </c>
    </row>
    <row r="515" spans="1:10" ht="23.25" customHeight="1" x14ac:dyDescent="0.2">
      <c r="A515" s="302" t="s">
        <v>156</v>
      </c>
      <c r="B515" s="303"/>
      <c r="C515" s="243" t="s">
        <v>80</v>
      </c>
      <c r="D515" s="243" t="s">
        <v>192</v>
      </c>
      <c r="E515" s="243" t="s">
        <v>64</v>
      </c>
      <c r="F515" s="260" t="s">
        <v>1087</v>
      </c>
      <c r="G515" s="261"/>
      <c r="H515" s="247">
        <v>37820534.789999999</v>
      </c>
      <c r="I515" s="247">
        <v>37542280</v>
      </c>
      <c r="J515" s="247">
        <v>37542280</v>
      </c>
    </row>
    <row r="516" spans="1:10" ht="34.5" customHeight="1" x14ac:dyDescent="0.2">
      <c r="A516" s="302" t="s">
        <v>1088</v>
      </c>
      <c r="B516" s="303"/>
      <c r="C516" s="243" t="s">
        <v>80</v>
      </c>
      <c r="D516" s="243" t="s">
        <v>192</v>
      </c>
      <c r="E516" s="243" t="s">
        <v>64</v>
      </c>
      <c r="F516" s="260" t="s">
        <v>1089</v>
      </c>
      <c r="G516" s="261"/>
      <c r="H516" s="247">
        <v>37820534.789999999</v>
      </c>
      <c r="I516" s="247">
        <v>37542280</v>
      </c>
      <c r="J516" s="247">
        <v>37542280</v>
      </c>
    </row>
    <row r="517" spans="1:10" ht="45.75" customHeight="1" x14ac:dyDescent="0.2">
      <c r="A517" s="302" t="s">
        <v>291</v>
      </c>
      <c r="B517" s="303"/>
      <c r="C517" s="243" t="s">
        <v>80</v>
      </c>
      <c r="D517" s="243" t="s">
        <v>192</v>
      </c>
      <c r="E517" s="243" t="s">
        <v>64</v>
      </c>
      <c r="F517" s="260" t="s">
        <v>1089</v>
      </c>
      <c r="G517" s="260" t="s">
        <v>195</v>
      </c>
      <c r="H517" s="247">
        <v>18647056.57</v>
      </c>
      <c r="I517" s="247">
        <v>23452200</v>
      </c>
      <c r="J517" s="247">
        <v>23452200</v>
      </c>
    </row>
    <row r="518" spans="1:10" ht="15" customHeight="1" x14ac:dyDescent="0.2">
      <c r="A518" s="302" t="s">
        <v>248</v>
      </c>
      <c r="B518" s="303"/>
      <c r="C518" s="243" t="s">
        <v>80</v>
      </c>
      <c r="D518" s="243" t="s">
        <v>192</v>
      </c>
      <c r="E518" s="243" t="s">
        <v>64</v>
      </c>
      <c r="F518" s="260" t="s">
        <v>1089</v>
      </c>
      <c r="G518" s="260" t="s">
        <v>249</v>
      </c>
      <c r="H518" s="247">
        <v>18647056.57</v>
      </c>
      <c r="I518" s="247">
        <v>23452200</v>
      </c>
      <c r="J518" s="247">
        <v>23452200</v>
      </c>
    </row>
    <row r="519" spans="1:10" ht="23.25" customHeight="1" x14ac:dyDescent="0.2">
      <c r="A519" s="302" t="s">
        <v>273</v>
      </c>
      <c r="B519" s="303"/>
      <c r="C519" s="243" t="s">
        <v>80</v>
      </c>
      <c r="D519" s="243" t="s">
        <v>192</v>
      </c>
      <c r="E519" s="243" t="s">
        <v>64</v>
      </c>
      <c r="F519" s="260" t="s">
        <v>1089</v>
      </c>
      <c r="G519" s="260" t="s">
        <v>94</v>
      </c>
      <c r="H519" s="247">
        <v>13290796.890000001</v>
      </c>
      <c r="I519" s="247">
        <v>13974105</v>
      </c>
      <c r="J519" s="247">
        <v>13974105</v>
      </c>
    </row>
    <row r="520" spans="1:10" ht="23.25" customHeight="1" x14ac:dyDescent="0.2">
      <c r="A520" s="302" t="s">
        <v>187</v>
      </c>
      <c r="B520" s="303"/>
      <c r="C520" s="243" t="s">
        <v>80</v>
      </c>
      <c r="D520" s="243" t="s">
        <v>192</v>
      </c>
      <c r="E520" s="243" t="s">
        <v>64</v>
      </c>
      <c r="F520" s="260" t="s">
        <v>1089</v>
      </c>
      <c r="G520" s="260" t="s">
        <v>58</v>
      </c>
      <c r="H520" s="247">
        <v>13290796.890000001</v>
      </c>
      <c r="I520" s="247">
        <v>13974105</v>
      </c>
      <c r="J520" s="247">
        <v>13974105</v>
      </c>
    </row>
    <row r="521" spans="1:10" ht="23.25" customHeight="1" x14ac:dyDescent="0.2">
      <c r="A521" s="302" t="s">
        <v>85</v>
      </c>
      <c r="B521" s="303"/>
      <c r="C521" s="243" t="s">
        <v>80</v>
      </c>
      <c r="D521" s="243" t="s">
        <v>192</v>
      </c>
      <c r="E521" s="243" t="s">
        <v>64</v>
      </c>
      <c r="F521" s="260" t="s">
        <v>1089</v>
      </c>
      <c r="G521" s="260" t="s">
        <v>84</v>
      </c>
      <c r="H521" s="247">
        <v>5766706.3300000001</v>
      </c>
      <c r="I521" s="247">
        <v>0</v>
      </c>
      <c r="J521" s="247">
        <v>0</v>
      </c>
    </row>
    <row r="522" spans="1:10" ht="15" customHeight="1" x14ac:dyDescent="0.2">
      <c r="A522" s="302" t="s">
        <v>49</v>
      </c>
      <c r="B522" s="303"/>
      <c r="C522" s="243" t="s">
        <v>80</v>
      </c>
      <c r="D522" s="243" t="s">
        <v>192</v>
      </c>
      <c r="E522" s="243" t="s">
        <v>64</v>
      </c>
      <c r="F522" s="260" t="s">
        <v>1089</v>
      </c>
      <c r="G522" s="260" t="s">
        <v>116</v>
      </c>
      <c r="H522" s="247">
        <v>5766706.3300000001</v>
      </c>
      <c r="I522" s="247">
        <v>0</v>
      </c>
      <c r="J522" s="247">
        <v>0</v>
      </c>
    </row>
    <row r="523" spans="1:10" ht="15" customHeight="1" x14ac:dyDescent="0.2">
      <c r="A523" s="302" t="s">
        <v>200</v>
      </c>
      <c r="B523" s="303"/>
      <c r="C523" s="243" t="s">
        <v>80</v>
      </c>
      <c r="D523" s="243" t="s">
        <v>192</v>
      </c>
      <c r="E523" s="243" t="s">
        <v>64</v>
      </c>
      <c r="F523" s="260" t="s">
        <v>1089</v>
      </c>
      <c r="G523" s="260" t="s">
        <v>201</v>
      </c>
      <c r="H523" s="247">
        <v>115975</v>
      </c>
      <c r="I523" s="247">
        <v>115975</v>
      </c>
      <c r="J523" s="247">
        <v>115975</v>
      </c>
    </row>
    <row r="524" spans="1:10" ht="15" customHeight="1" x14ac:dyDescent="0.2">
      <c r="A524" s="302" t="s">
        <v>73</v>
      </c>
      <c r="B524" s="303"/>
      <c r="C524" s="243" t="s">
        <v>80</v>
      </c>
      <c r="D524" s="243" t="s">
        <v>192</v>
      </c>
      <c r="E524" s="243" t="s">
        <v>64</v>
      </c>
      <c r="F524" s="260" t="s">
        <v>1089</v>
      </c>
      <c r="G524" s="260" t="s">
        <v>74</v>
      </c>
      <c r="H524" s="247">
        <v>115975</v>
      </c>
      <c r="I524" s="247">
        <v>115975</v>
      </c>
      <c r="J524" s="247">
        <v>115975</v>
      </c>
    </row>
    <row r="525" spans="1:10" ht="15" customHeight="1" x14ac:dyDescent="0.2">
      <c r="A525" s="278" t="s">
        <v>194</v>
      </c>
      <c r="B525" s="279"/>
      <c r="C525" s="243" t="s">
        <v>80</v>
      </c>
      <c r="D525" s="243" t="s">
        <v>192</v>
      </c>
      <c r="E525" s="243" t="s">
        <v>62</v>
      </c>
      <c r="F525" s="244"/>
      <c r="G525" s="244"/>
      <c r="H525" s="247">
        <v>26300196.82</v>
      </c>
      <c r="I525" s="247">
        <v>22944000</v>
      </c>
      <c r="J525" s="247">
        <v>22944000</v>
      </c>
    </row>
    <row r="526" spans="1:10" ht="23.25" customHeight="1" x14ac:dyDescent="0.2">
      <c r="A526" s="278" t="s">
        <v>930</v>
      </c>
      <c r="B526" s="279"/>
      <c r="C526" s="243" t="s">
        <v>80</v>
      </c>
      <c r="D526" s="243" t="s">
        <v>192</v>
      </c>
      <c r="E526" s="243" t="s">
        <v>62</v>
      </c>
      <c r="F526" s="243" t="s">
        <v>319</v>
      </c>
      <c r="G526" s="243"/>
      <c r="H526" s="247">
        <v>26300196.82</v>
      </c>
      <c r="I526" s="247">
        <v>22944000</v>
      </c>
      <c r="J526" s="247">
        <v>22944000</v>
      </c>
    </row>
    <row r="527" spans="1:10" ht="34.5" customHeight="1" x14ac:dyDescent="0.2">
      <c r="A527" s="302" t="s">
        <v>320</v>
      </c>
      <c r="B527" s="303"/>
      <c r="C527" s="243" t="s">
        <v>80</v>
      </c>
      <c r="D527" s="243" t="s">
        <v>192</v>
      </c>
      <c r="E527" s="243" t="s">
        <v>62</v>
      </c>
      <c r="F527" s="260" t="s">
        <v>321</v>
      </c>
      <c r="G527" s="260"/>
      <c r="H527" s="247">
        <v>26300196.82</v>
      </c>
      <c r="I527" s="247">
        <v>22944000</v>
      </c>
      <c r="J527" s="247">
        <v>22944000</v>
      </c>
    </row>
    <row r="528" spans="1:10" ht="15" customHeight="1" x14ac:dyDescent="0.2">
      <c r="A528" s="302" t="s">
        <v>322</v>
      </c>
      <c r="B528" s="303"/>
      <c r="C528" s="243" t="s">
        <v>80</v>
      </c>
      <c r="D528" s="243" t="s">
        <v>192</v>
      </c>
      <c r="E528" s="243" t="s">
        <v>62</v>
      </c>
      <c r="F528" s="260" t="s">
        <v>323</v>
      </c>
      <c r="G528" s="261"/>
      <c r="H528" s="247">
        <v>14035000</v>
      </c>
      <c r="I528" s="247">
        <v>13435000</v>
      </c>
      <c r="J528" s="247">
        <v>13435000</v>
      </c>
    </row>
    <row r="529" spans="1:10" ht="15" customHeight="1" x14ac:dyDescent="0.2">
      <c r="A529" s="302" t="s">
        <v>324</v>
      </c>
      <c r="B529" s="303"/>
      <c r="C529" s="243" t="s">
        <v>80</v>
      </c>
      <c r="D529" s="243" t="s">
        <v>192</v>
      </c>
      <c r="E529" s="243" t="s">
        <v>62</v>
      </c>
      <c r="F529" s="260" t="s">
        <v>325</v>
      </c>
      <c r="G529" s="261"/>
      <c r="H529" s="247">
        <v>14035000</v>
      </c>
      <c r="I529" s="247">
        <v>13435000</v>
      </c>
      <c r="J529" s="247">
        <v>13435000</v>
      </c>
    </row>
    <row r="530" spans="1:10" ht="23.25" customHeight="1" x14ac:dyDescent="0.2">
      <c r="A530" s="302" t="s">
        <v>273</v>
      </c>
      <c r="B530" s="303"/>
      <c r="C530" s="243" t="s">
        <v>80</v>
      </c>
      <c r="D530" s="243" t="s">
        <v>192</v>
      </c>
      <c r="E530" s="243" t="s">
        <v>62</v>
      </c>
      <c r="F530" s="260" t="s">
        <v>325</v>
      </c>
      <c r="G530" s="260" t="s">
        <v>94</v>
      </c>
      <c r="H530" s="247">
        <v>14035000</v>
      </c>
      <c r="I530" s="247">
        <v>13435000</v>
      </c>
      <c r="J530" s="247">
        <v>13435000</v>
      </c>
    </row>
    <row r="531" spans="1:10" ht="23.25" customHeight="1" x14ac:dyDescent="0.2">
      <c r="A531" s="302" t="s">
        <v>187</v>
      </c>
      <c r="B531" s="303"/>
      <c r="C531" s="243" t="s">
        <v>80</v>
      </c>
      <c r="D531" s="243" t="s">
        <v>192</v>
      </c>
      <c r="E531" s="243" t="s">
        <v>62</v>
      </c>
      <c r="F531" s="260" t="s">
        <v>325</v>
      </c>
      <c r="G531" s="260" t="s">
        <v>58</v>
      </c>
      <c r="H531" s="247">
        <v>14035000</v>
      </c>
      <c r="I531" s="247">
        <v>13435000</v>
      </c>
      <c r="J531" s="247">
        <v>13435000</v>
      </c>
    </row>
    <row r="532" spans="1:10" ht="15" customHeight="1" x14ac:dyDescent="0.2">
      <c r="A532" s="302" t="s">
        <v>326</v>
      </c>
      <c r="B532" s="303"/>
      <c r="C532" s="243" t="s">
        <v>80</v>
      </c>
      <c r="D532" s="243" t="s">
        <v>192</v>
      </c>
      <c r="E532" s="243" t="s">
        <v>62</v>
      </c>
      <c r="F532" s="260" t="s">
        <v>327</v>
      </c>
      <c r="G532" s="261"/>
      <c r="H532" s="247">
        <v>482000</v>
      </c>
      <c r="I532" s="247">
        <v>585000</v>
      </c>
      <c r="J532" s="247">
        <v>585000</v>
      </c>
    </row>
    <row r="533" spans="1:10" ht="15" customHeight="1" x14ac:dyDescent="0.2">
      <c r="A533" s="302" t="s">
        <v>328</v>
      </c>
      <c r="B533" s="303"/>
      <c r="C533" s="243" t="s">
        <v>80</v>
      </c>
      <c r="D533" s="243" t="s">
        <v>192</v>
      </c>
      <c r="E533" s="243" t="s">
        <v>62</v>
      </c>
      <c r="F533" s="260" t="s">
        <v>329</v>
      </c>
      <c r="G533" s="261"/>
      <c r="H533" s="247">
        <v>482000</v>
      </c>
      <c r="I533" s="247">
        <v>585000</v>
      </c>
      <c r="J533" s="247">
        <v>585000</v>
      </c>
    </row>
    <row r="534" spans="1:10" ht="23.25" customHeight="1" x14ac:dyDescent="0.2">
      <c r="A534" s="302" t="s">
        <v>273</v>
      </c>
      <c r="B534" s="303"/>
      <c r="C534" s="243" t="s">
        <v>80</v>
      </c>
      <c r="D534" s="243" t="s">
        <v>192</v>
      </c>
      <c r="E534" s="243" t="s">
        <v>62</v>
      </c>
      <c r="F534" s="260" t="s">
        <v>329</v>
      </c>
      <c r="G534" s="260" t="s">
        <v>94</v>
      </c>
      <c r="H534" s="247">
        <v>482000</v>
      </c>
      <c r="I534" s="247">
        <v>585000</v>
      </c>
      <c r="J534" s="247">
        <v>585000</v>
      </c>
    </row>
    <row r="535" spans="1:10" ht="23.25" customHeight="1" x14ac:dyDescent="0.2">
      <c r="A535" s="302" t="s">
        <v>187</v>
      </c>
      <c r="B535" s="303"/>
      <c r="C535" s="243" t="s">
        <v>80</v>
      </c>
      <c r="D535" s="243" t="s">
        <v>192</v>
      </c>
      <c r="E535" s="243" t="s">
        <v>62</v>
      </c>
      <c r="F535" s="260" t="s">
        <v>329</v>
      </c>
      <c r="G535" s="260" t="s">
        <v>58</v>
      </c>
      <c r="H535" s="247">
        <v>482000</v>
      </c>
      <c r="I535" s="247">
        <v>585000</v>
      </c>
      <c r="J535" s="247">
        <v>585000</v>
      </c>
    </row>
    <row r="536" spans="1:10" ht="23.25" customHeight="1" x14ac:dyDescent="0.2">
      <c r="A536" s="302" t="s">
        <v>449</v>
      </c>
      <c r="B536" s="303"/>
      <c r="C536" s="243" t="s">
        <v>80</v>
      </c>
      <c r="D536" s="243" t="s">
        <v>192</v>
      </c>
      <c r="E536" s="243" t="s">
        <v>62</v>
      </c>
      <c r="F536" s="260" t="s">
        <v>450</v>
      </c>
      <c r="G536" s="261"/>
      <c r="H536" s="247">
        <v>11783196.82</v>
      </c>
      <c r="I536" s="247">
        <v>8924000</v>
      </c>
      <c r="J536" s="247">
        <v>8924000</v>
      </c>
    </row>
    <row r="537" spans="1:10" ht="15" customHeight="1" x14ac:dyDescent="0.2">
      <c r="A537" s="302" t="s">
        <v>451</v>
      </c>
      <c r="B537" s="303"/>
      <c r="C537" s="243" t="s">
        <v>80</v>
      </c>
      <c r="D537" s="243" t="s">
        <v>192</v>
      </c>
      <c r="E537" s="243" t="s">
        <v>62</v>
      </c>
      <c r="F537" s="260" t="s">
        <v>452</v>
      </c>
      <c r="G537" s="261"/>
      <c r="H537" s="247">
        <v>11783196.82</v>
      </c>
      <c r="I537" s="247">
        <v>8924000</v>
      </c>
      <c r="J537" s="247">
        <v>8924000</v>
      </c>
    </row>
    <row r="538" spans="1:10" ht="23.25" customHeight="1" x14ac:dyDescent="0.2">
      <c r="A538" s="302" t="s">
        <v>273</v>
      </c>
      <c r="B538" s="303"/>
      <c r="C538" s="243" t="s">
        <v>80</v>
      </c>
      <c r="D538" s="243" t="s">
        <v>192</v>
      </c>
      <c r="E538" s="243" t="s">
        <v>62</v>
      </c>
      <c r="F538" s="260" t="s">
        <v>452</v>
      </c>
      <c r="G538" s="260" t="s">
        <v>94</v>
      </c>
      <c r="H538" s="247">
        <v>11783196.82</v>
      </c>
      <c r="I538" s="247">
        <v>8924000</v>
      </c>
      <c r="J538" s="247">
        <v>8924000</v>
      </c>
    </row>
    <row r="539" spans="1:10" ht="23.25" customHeight="1" x14ac:dyDescent="0.2">
      <c r="A539" s="302" t="s">
        <v>187</v>
      </c>
      <c r="B539" s="303"/>
      <c r="C539" s="243" t="s">
        <v>80</v>
      </c>
      <c r="D539" s="243" t="s">
        <v>192</v>
      </c>
      <c r="E539" s="243" t="s">
        <v>62</v>
      </c>
      <c r="F539" s="260" t="s">
        <v>452</v>
      </c>
      <c r="G539" s="260" t="s">
        <v>58</v>
      </c>
      <c r="H539" s="247">
        <v>11783196.82</v>
      </c>
      <c r="I539" s="247">
        <v>8924000</v>
      </c>
      <c r="J539" s="247">
        <v>8924000</v>
      </c>
    </row>
    <row r="540" spans="1:10" ht="15" customHeight="1" x14ac:dyDescent="0.2">
      <c r="A540" s="278" t="s">
        <v>110</v>
      </c>
      <c r="B540" s="279"/>
      <c r="C540" s="243" t="s">
        <v>80</v>
      </c>
      <c r="D540" s="243" t="s">
        <v>192</v>
      </c>
      <c r="E540" s="243" t="s">
        <v>66</v>
      </c>
      <c r="F540" s="244"/>
      <c r="G540" s="244"/>
      <c r="H540" s="247">
        <v>18340530</v>
      </c>
      <c r="I540" s="247">
        <v>16789130</v>
      </c>
      <c r="J540" s="247">
        <v>16933130</v>
      </c>
    </row>
    <row r="541" spans="1:10" ht="23.25" customHeight="1" x14ac:dyDescent="0.2">
      <c r="A541" s="278" t="s">
        <v>932</v>
      </c>
      <c r="B541" s="279"/>
      <c r="C541" s="243" t="s">
        <v>80</v>
      </c>
      <c r="D541" s="243" t="s">
        <v>192</v>
      </c>
      <c r="E541" s="243" t="s">
        <v>66</v>
      </c>
      <c r="F541" s="243" t="s">
        <v>389</v>
      </c>
      <c r="G541" s="243"/>
      <c r="H541" s="247">
        <v>17840530</v>
      </c>
      <c r="I541" s="247">
        <v>15289130</v>
      </c>
      <c r="J541" s="247">
        <v>15433130</v>
      </c>
    </row>
    <row r="542" spans="1:10" ht="23.25" customHeight="1" x14ac:dyDescent="0.2">
      <c r="A542" s="302" t="s">
        <v>405</v>
      </c>
      <c r="B542" s="303"/>
      <c r="C542" s="243" t="s">
        <v>80</v>
      </c>
      <c r="D542" s="243" t="s">
        <v>192</v>
      </c>
      <c r="E542" s="243" t="s">
        <v>66</v>
      </c>
      <c r="F542" s="260" t="s">
        <v>406</v>
      </c>
      <c r="G542" s="260"/>
      <c r="H542" s="247">
        <v>17840530</v>
      </c>
      <c r="I542" s="247">
        <v>15289130</v>
      </c>
      <c r="J542" s="247">
        <v>15433130</v>
      </c>
    </row>
    <row r="543" spans="1:10" ht="15" customHeight="1" x14ac:dyDescent="0.2">
      <c r="A543" s="302" t="s">
        <v>828</v>
      </c>
      <c r="B543" s="303"/>
      <c r="C543" s="243" t="s">
        <v>80</v>
      </c>
      <c r="D543" s="243" t="s">
        <v>192</v>
      </c>
      <c r="E543" s="243" t="s">
        <v>66</v>
      </c>
      <c r="F543" s="260" t="s">
        <v>458</v>
      </c>
      <c r="G543" s="261"/>
      <c r="H543" s="247">
        <v>17840530</v>
      </c>
      <c r="I543" s="247">
        <v>15289130</v>
      </c>
      <c r="J543" s="247">
        <v>15433130</v>
      </c>
    </row>
    <row r="544" spans="1:10" ht="45.75" customHeight="1" x14ac:dyDescent="0.2">
      <c r="A544" s="302" t="s">
        <v>453</v>
      </c>
      <c r="B544" s="303"/>
      <c r="C544" s="243" t="s">
        <v>80</v>
      </c>
      <c r="D544" s="243" t="s">
        <v>192</v>
      </c>
      <c r="E544" s="243" t="s">
        <v>66</v>
      </c>
      <c r="F544" s="260" t="s">
        <v>653</v>
      </c>
      <c r="G544" s="261"/>
      <c r="H544" s="247">
        <v>3533000</v>
      </c>
      <c r="I544" s="247">
        <v>3533000</v>
      </c>
      <c r="J544" s="247">
        <v>3533000</v>
      </c>
    </row>
    <row r="545" spans="1:10" ht="45.75" customHeight="1" x14ac:dyDescent="0.2">
      <c r="A545" s="302" t="s">
        <v>291</v>
      </c>
      <c r="B545" s="303"/>
      <c r="C545" s="243" t="s">
        <v>80</v>
      </c>
      <c r="D545" s="243" t="s">
        <v>192</v>
      </c>
      <c r="E545" s="243" t="s">
        <v>66</v>
      </c>
      <c r="F545" s="260" t="s">
        <v>653</v>
      </c>
      <c r="G545" s="260" t="s">
        <v>195</v>
      </c>
      <c r="H545" s="247">
        <v>2790400</v>
      </c>
      <c r="I545" s="247">
        <v>2790400</v>
      </c>
      <c r="J545" s="247">
        <v>2790400</v>
      </c>
    </row>
    <row r="546" spans="1:10" ht="15" customHeight="1" x14ac:dyDescent="0.2">
      <c r="A546" s="302" t="s">
        <v>248</v>
      </c>
      <c r="B546" s="303"/>
      <c r="C546" s="243" t="s">
        <v>80</v>
      </c>
      <c r="D546" s="243" t="s">
        <v>192</v>
      </c>
      <c r="E546" s="243" t="s">
        <v>66</v>
      </c>
      <c r="F546" s="260" t="s">
        <v>653</v>
      </c>
      <c r="G546" s="260" t="s">
        <v>249</v>
      </c>
      <c r="H546" s="247">
        <v>2790400</v>
      </c>
      <c r="I546" s="247">
        <v>2790400</v>
      </c>
      <c r="J546" s="247">
        <v>2790400</v>
      </c>
    </row>
    <row r="547" spans="1:10" ht="23.25" customHeight="1" x14ac:dyDescent="0.2">
      <c r="A547" s="302" t="s">
        <v>273</v>
      </c>
      <c r="B547" s="303"/>
      <c r="C547" s="243" t="s">
        <v>80</v>
      </c>
      <c r="D547" s="243" t="s">
        <v>192</v>
      </c>
      <c r="E547" s="243" t="s">
        <v>66</v>
      </c>
      <c r="F547" s="260" t="s">
        <v>653</v>
      </c>
      <c r="G547" s="260" t="s">
        <v>94</v>
      </c>
      <c r="H547" s="247">
        <v>742600</v>
      </c>
      <c r="I547" s="247">
        <v>742600</v>
      </c>
      <c r="J547" s="247">
        <v>742600</v>
      </c>
    </row>
    <row r="548" spans="1:10" ht="23.25" customHeight="1" x14ac:dyDescent="0.2">
      <c r="A548" s="302" t="s">
        <v>187</v>
      </c>
      <c r="B548" s="303"/>
      <c r="C548" s="243" t="s">
        <v>80</v>
      </c>
      <c r="D548" s="243" t="s">
        <v>192</v>
      </c>
      <c r="E548" s="243" t="s">
        <v>66</v>
      </c>
      <c r="F548" s="260" t="s">
        <v>653</v>
      </c>
      <c r="G548" s="260" t="s">
        <v>58</v>
      </c>
      <c r="H548" s="247">
        <v>742600</v>
      </c>
      <c r="I548" s="247">
        <v>742600</v>
      </c>
      <c r="J548" s="247">
        <v>742600</v>
      </c>
    </row>
    <row r="549" spans="1:10" ht="57" customHeight="1" x14ac:dyDescent="0.2">
      <c r="A549" s="302" t="s">
        <v>454</v>
      </c>
      <c r="B549" s="303"/>
      <c r="C549" s="243" t="s">
        <v>80</v>
      </c>
      <c r="D549" s="243" t="s">
        <v>192</v>
      </c>
      <c r="E549" s="243" t="s">
        <v>66</v>
      </c>
      <c r="F549" s="260" t="s">
        <v>654</v>
      </c>
      <c r="G549" s="261"/>
      <c r="H549" s="247">
        <v>14307530</v>
      </c>
      <c r="I549" s="247">
        <v>11756130</v>
      </c>
      <c r="J549" s="247">
        <v>11900130</v>
      </c>
    </row>
    <row r="550" spans="1:10" ht="45.75" customHeight="1" x14ac:dyDescent="0.2">
      <c r="A550" s="302" t="s">
        <v>291</v>
      </c>
      <c r="B550" s="303"/>
      <c r="C550" s="243" t="s">
        <v>80</v>
      </c>
      <c r="D550" s="243" t="s">
        <v>192</v>
      </c>
      <c r="E550" s="243" t="s">
        <v>66</v>
      </c>
      <c r="F550" s="260" t="s">
        <v>654</v>
      </c>
      <c r="G550" s="260" t="s">
        <v>195</v>
      </c>
      <c r="H550" s="247">
        <v>9037130</v>
      </c>
      <c r="I550" s="247">
        <v>9037130</v>
      </c>
      <c r="J550" s="247">
        <v>9037130</v>
      </c>
    </row>
    <row r="551" spans="1:10" ht="15" customHeight="1" x14ac:dyDescent="0.2">
      <c r="A551" s="302" t="s">
        <v>248</v>
      </c>
      <c r="B551" s="303"/>
      <c r="C551" s="243" t="s">
        <v>80</v>
      </c>
      <c r="D551" s="243" t="s">
        <v>192</v>
      </c>
      <c r="E551" s="243" t="s">
        <v>66</v>
      </c>
      <c r="F551" s="260" t="s">
        <v>654</v>
      </c>
      <c r="G551" s="260" t="s">
        <v>249</v>
      </c>
      <c r="H551" s="247">
        <v>9037130</v>
      </c>
      <c r="I551" s="247">
        <v>9037130</v>
      </c>
      <c r="J551" s="247">
        <v>9037130</v>
      </c>
    </row>
    <row r="552" spans="1:10" ht="23.25" customHeight="1" x14ac:dyDescent="0.2">
      <c r="A552" s="302" t="s">
        <v>273</v>
      </c>
      <c r="B552" s="303"/>
      <c r="C552" s="243" t="s">
        <v>80</v>
      </c>
      <c r="D552" s="243" t="s">
        <v>192</v>
      </c>
      <c r="E552" s="243" t="s">
        <v>66</v>
      </c>
      <c r="F552" s="260" t="s">
        <v>654</v>
      </c>
      <c r="G552" s="260" t="s">
        <v>94</v>
      </c>
      <c r="H552" s="247">
        <v>5255400</v>
      </c>
      <c r="I552" s="247">
        <v>2704000</v>
      </c>
      <c r="J552" s="247">
        <v>2848000</v>
      </c>
    </row>
    <row r="553" spans="1:10" ht="23.25" customHeight="1" x14ac:dyDescent="0.2">
      <c r="A553" s="302" t="s">
        <v>187</v>
      </c>
      <c r="B553" s="303"/>
      <c r="C553" s="243" t="s">
        <v>80</v>
      </c>
      <c r="D553" s="243" t="s">
        <v>192</v>
      </c>
      <c r="E553" s="243" t="s">
        <v>66</v>
      </c>
      <c r="F553" s="260" t="s">
        <v>654</v>
      </c>
      <c r="G553" s="260" t="s">
        <v>58</v>
      </c>
      <c r="H553" s="247">
        <v>5255400</v>
      </c>
      <c r="I553" s="247">
        <v>2704000</v>
      </c>
      <c r="J553" s="247">
        <v>2848000</v>
      </c>
    </row>
    <row r="554" spans="1:10" ht="15" customHeight="1" x14ac:dyDescent="0.2">
      <c r="A554" s="302" t="s">
        <v>200</v>
      </c>
      <c r="B554" s="303"/>
      <c r="C554" s="243" t="s">
        <v>80</v>
      </c>
      <c r="D554" s="243" t="s">
        <v>192</v>
      </c>
      <c r="E554" s="243" t="s">
        <v>66</v>
      </c>
      <c r="F554" s="260" t="s">
        <v>654</v>
      </c>
      <c r="G554" s="260" t="s">
        <v>201</v>
      </c>
      <c r="H554" s="247">
        <v>15000</v>
      </c>
      <c r="I554" s="247">
        <v>15000</v>
      </c>
      <c r="J554" s="247">
        <v>15000</v>
      </c>
    </row>
    <row r="555" spans="1:10" ht="15" customHeight="1" x14ac:dyDescent="0.2">
      <c r="A555" s="302" t="s">
        <v>73</v>
      </c>
      <c r="B555" s="303"/>
      <c r="C555" s="243" t="s">
        <v>80</v>
      </c>
      <c r="D555" s="243" t="s">
        <v>192</v>
      </c>
      <c r="E555" s="243" t="s">
        <v>66</v>
      </c>
      <c r="F555" s="260" t="s">
        <v>654</v>
      </c>
      <c r="G555" s="260" t="s">
        <v>74</v>
      </c>
      <c r="H555" s="247">
        <v>15000</v>
      </c>
      <c r="I555" s="247">
        <v>15000</v>
      </c>
      <c r="J555" s="247">
        <v>15000</v>
      </c>
    </row>
    <row r="556" spans="1:10" ht="15" customHeight="1" x14ac:dyDescent="0.2">
      <c r="A556" s="278" t="s">
        <v>431</v>
      </c>
      <c r="B556" s="279"/>
      <c r="C556" s="243" t="s">
        <v>80</v>
      </c>
      <c r="D556" s="243" t="s">
        <v>192</v>
      </c>
      <c r="E556" s="243" t="s">
        <v>66</v>
      </c>
      <c r="F556" s="243" t="s">
        <v>432</v>
      </c>
      <c r="G556" s="243"/>
      <c r="H556" s="247">
        <v>500000</v>
      </c>
      <c r="I556" s="247">
        <v>1500000</v>
      </c>
      <c r="J556" s="247">
        <v>1500000</v>
      </c>
    </row>
    <row r="557" spans="1:10" ht="23.25" customHeight="1" x14ac:dyDescent="0.2">
      <c r="A557" s="302" t="s">
        <v>978</v>
      </c>
      <c r="B557" s="303"/>
      <c r="C557" s="243" t="s">
        <v>80</v>
      </c>
      <c r="D557" s="243" t="s">
        <v>192</v>
      </c>
      <c r="E557" s="243" t="s">
        <v>66</v>
      </c>
      <c r="F557" s="260" t="s">
        <v>979</v>
      </c>
      <c r="G557" s="260"/>
      <c r="H557" s="247">
        <v>0</v>
      </c>
      <c r="I557" s="247">
        <v>1000000</v>
      </c>
      <c r="J557" s="247">
        <v>1000000</v>
      </c>
    </row>
    <row r="558" spans="1:10" ht="34.5" customHeight="1" x14ac:dyDescent="0.2">
      <c r="A558" s="302" t="s">
        <v>980</v>
      </c>
      <c r="B558" s="303"/>
      <c r="C558" s="243" t="s">
        <v>80</v>
      </c>
      <c r="D558" s="243" t="s">
        <v>192</v>
      </c>
      <c r="E558" s="243" t="s">
        <v>66</v>
      </c>
      <c r="F558" s="260" t="s">
        <v>981</v>
      </c>
      <c r="G558" s="261"/>
      <c r="H558" s="247">
        <v>0</v>
      </c>
      <c r="I558" s="247">
        <v>1000000</v>
      </c>
      <c r="J558" s="247">
        <v>1000000</v>
      </c>
    </row>
    <row r="559" spans="1:10" ht="23.25" customHeight="1" x14ac:dyDescent="0.2">
      <c r="A559" s="302" t="s">
        <v>982</v>
      </c>
      <c r="B559" s="303"/>
      <c r="C559" s="243" t="s">
        <v>80</v>
      </c>
      <c r="D559" s="243" t="s">
        <v>192</v>
      </c>
      <c r="E559" s="243" t="s">
        <v>66</v>
      </c>
      <c r="F559" s="260" t="s">
        <v>983</v>
      </c>
      <c r="G559" s="261"/>
      <c r="H559" s="247">
        <v>0</v>
      </c>
      <c r="I559" s="247">
        <v>1000000</v>
      </c>
      <c r="J559" s="247">
        <v>1000000</v>
      </c>
    </row>
    <row r="560" spans="1:10" ht="15" customHeight="1" x14ac:dyDescent="0.2">
      <c r="A560" s="302" t="s">
        <v>200</v>
      </c>
      <c r="B560" s="303"/>
      <c r="C560" s="243" t="s">
        <v>80</v>
      </c>
      <c r="D560" s="243" t="s">
        <v>192</v>
      </c>
      <c r="E560" s="243" t="s">
        <v>66</v>
      </c>
      <c r="F560" s="260" t="s">
        <v>983</v>
      </c>
      <c r="G560" s="260" t="s">
        <v>201</v>
      </c>
      <c r="H560" s="247">
        <v>0</v>
      </c>
      <c r="I560" s="247">
        <v>1000000</v>
      </c>
      <c r="J560" s="247">
        <v>1000000</v>
      </c>
    </row>
    <row r="561" spans="1:10" ht="34.5" customHeight="1" x14ac:dyDescent="0.2">
      <c r="A561" s="302" t="s">
        <v>271</v>
      </c>
      <c r="B561" s="303"/>
      <c r="C561" s="243" t="s">
        <v>80</v>
      </c>
      <c r="D561" s="243" t="s">
        <v>192</v>
      </c>
      <c r="E561" s="243" t="s">
        <v>66</v>
      </c>
      <c r="F561" s="260" t="s">
        <v>983</v>
      </c>
      <c r="G561" s="260" t="s">
        <v>106</v>
      </c>
      <c r="H561" s="247">
        <v>0</v>
      </c>
      <c r="I561" s="247">
        <v>1000000</v>
      </c>
      <c r="J561" s="247">
        <v>1000000</v>
      </c>
    </row>
    <row r="562" spans="1:10" ht="23.25" customHeight="1" x14ac:dyDescent="0.2">
      <c r="A562" s="302" t="s">
        <v>736</v>
      </c>
      <c r="B562" s="303"/>
      <c r="C562" s="243" t="s">
        <v>80</v>
      </c>
      <c r="D562" s="243" t="s">
        <v>192</v>
      </c>
      <c r="E562" s="243" t="s">
        <v>66</v>
      </c>
      <c r="F562" s="260" t="s">
        <v>433</v>
      </c>
      <c r="G562" s="260"/>
      <c r="H562" s="247">
        <v>500000</v>
      </c>
      <c r="I562" s="247">
        <v>500000</v>
      </c>
      <c r="J562" s="247">
        <v>500000</v>
      </c>
    </row>
    <row r="563" spans="1:10" ht="23.25" customHeight="1" x14ac:dyDescent="0.2">
      <c r="A563" s="302" t="s">
        <v>829</v>
      </c>
      <c r="B563" s="303"/>
      <c r="C563" s="243" t="s">
        <v>80</v>
      </c>
      <c r="D563" s="243" t="s">
        <v>192</v>
      </c>
      <c r="E563" s="243" t="s">
        <v>66</v>
      </c>
      <c r="F563" s="260" t="s">
        <v>434</v>
      </c>
      <c r="G563" s="261"/>
      <c r="H563" s="247">
        <v>500000</v>
      </c>
      <c r="I563" s="247">
        <v>500000</v>
      </c>
      <c r="J563" s="247">
        <v>500000</v>
      </c>
    </row>
    <row r="564" spans="1:10" ht="34.5" customHeight="1" x14ac:dyDescent="0.2">
      <c r="A564" s="302" t="s">
        <v>1170</v>
      </c>
      <c r="B564" s="303"/>
      <c r="C564" s="243" t="s">
        <v>80</v>
      </c>
      <c r="D564" s="243" t="s">
        <v>192</v>
      </c>
      <c r="E564" s="243" t="s">
        <v>66</v>
      </c>
      <c r="F564" s="260" t="s">
        <v>541</v>
      </c>
      <c r="G564" s="261"/>
      <c r="H564" s="247">
        <v>500000</v>
      </c>
      <c r="I564" s="247">
        <v>500000</v>
      </c>
      <c r="J564" s="247">
        <v>500000</v>
      </c>
    </row>
    <row r="565" spans="1:10" ht="15" customHeight="1" x14ac:dyDescent="0.2">
      <c r="A565" s="302" t="s">
        <v>200</v>
      </c>
      <c r="B565" s="303"/>
      <c r="C565" s="243" t="s">
        <v>80</v>
      </c>
      <c r="D565" s="243" t="s">
        <v>192</v>
      </c>
      <c r="E565" s="243" t="s">
        <v>66</v>
      </c>
      <c r="F565" s="260" t="s">
        <v>541</v>
      </c>
      <c r="G565" s="260" t="s">
        <v>201</v>
      </c>
      <c r="H565" s="247">
        <v>500000</v>
      </c>
      <c r="I565" s="247">
        <v>500000</v>
      </c>
      <c r="J565" s="247">
        <v>500000</v>
      </c>
    </row>
    <row r="566" spans="1:10" ht="34.5" customHeight="1" x14ac:dyDescent="0.2">
      <c r="A566" s="302" t="s">
        <v>271</v>
      </c>
      <c r="B566" s="303"/>
      <c r="C566" s="243" t="s">
        <v>80</v>
      </c>
      <c r="D566" s="243" t="s">
        <v>192</v>
      </c>
      <c r="E566" s="243" t="s">
        <v>66</v>
      </c>
      <c r="F566" s="260" t="s">
        <v>541</v>
      </c>
      <c r="G566" s="260" t="s">
        <v>106</v>
      </c>
      <c r="H566" s="247">
        <v>500000</v>
      </c>
      <c r="I566" s="247">
        <v>500000</v>
      </c>
      <c r="J566" s="247">
        <v>500000</v>
      </c>
    </row>
    <row r="567" spans="1:10" ht="15" customHeight="1" x14ac:dyDescent="0.2">
      <c r="A567" s="278" t="s">
        <v>767</v>
      </c>
      <c r="B567" s="279"/>
      <c r="C567" s="243" t="s">
        <v>80</v>
      </c>
      <c r="D567" s="243" t="s">
        <v>61</v>
      </c>
      <c r="E567" s="243"/>
      <c r="F567" s="244"/>
      <c r="G567" s="244"/>
      <c r="H567" s="247">
        <v>2514359773.9699998</v>
      </c>
      <c r="I567" s="247">
        <v>1757411035</v>
      </c>
      <c r="J567" s="247">
        <v>1707459475</v>
      </c>
    </row>
    <row r="568" spans="1:10" ht="15" customHeight="1" x14ac:dyDescent="0.2">
      <c r="A568" s="278" t="s">
        <v>226</v>
      </c>
      <c r="B568" s="279"/>
      <c r="C568" s="243" t="s">
        <v>80</v>
      </c>
      <c r="D568" s="243" t="s">
        <v>61</v>
      </c>
      <c r="E568" s="243" t="s">
        <v>238</v>
      </c>
      <c r="F568" s="244"/>
      <c r="G568" s="244"/>
      <c r="H568" s="247">
        <v>19900000</v>
      </c>
      <c r="I568" s="247">
        <v>9900000</v>
      </c>
      <c r="J568" s="247">
        <v>9900000</v>
      </c>
    </row>
    <row r="569" spans="1:10" ht="23.25" customHeight="1" x14ac:dyDescent="0.2">
      <c r="A569" s="278" t="s">
        <v>445</v>
      </c>
      <c r="B569" s="279"/>
      <c r="C569" s="243" t="s">
        <v>80</v>
      </c>
      <c r="D569" s="243" t="s">
        <v>61</v>
      </c>
      <c r="E569" s="243" t="s">
        <v>238</v>
      </c>
      <c r="F569" s="243" t="s">
        <v>446</v>
      </c>
      <c r="G569" s="243"/>
      <c r="H569" s="247">
        <v>19900000</v>
      </c>
      <c r="I569" s="247">
        <v>9900000</v>
      </c>
      <c r="J569" s="247">
        <v>9900000</v>
      </c>
    </row>
    <row r="570" spans="1:10" ht="34.5" customHeight="1" x14ac:dyDescent="0.2">
      <c r="A570" s="302" t="s">
        <v>783</v>
      </c>
      <c r="B570" s="303"/>
      <c r="C570" s="243" t="s">
        <v>80</v>
      </c>
      <c r="D570" s="243" t="s">
        <v>61</v>
      </c>
      <c r="E570" s="243" t="s">
        <v>238</v>
      </c>
      <c r="F570" s="260" t="s">
        <v>461</v>
      </c>
      <c r="G570" s="260"/>
      <c r="H570" s="247">
        <v>19900000</v>
      </c>
      <c r="I570" s="247">
        <v>9900000</v>
      </c>
      <c r="J570" s="247">
        <v>9900000</v>
      </c>
    </row>
    <row r="571" spans="1:10" ht="34.5" customHeight="1" x14ac:dyDescent="0.2">
      <c r="A571" s="302" t="s">
        <v>1325</v>
      </c>
      <c r="B571" s="303"/>
      <c r="C571" s="243" t="s">
        <v>80</v>
      </c>
      <c r="D571" s="243" t="s">
        <v>61</v>
      </c>
      <c r="E571" s="243" t="s">
        <v>238</v>
      </c>
      <c r="F571" s="260" t="s">
        <v>1326</v>
      </c>
      <c r="G571" s="261"/>
      <c r="H571" s="247">
        <v>10000000</v>
      </c>
      <c r="I571" s="247">
        <v>0</v>
      </c>
      <c r="J571" s="247">
        <v>0</v>
      </c>
    </row>
    <row r="572" spans="1:10" ht="15" customHeight="1" x14ac:dyDescent="0.2">
      <c r="A572" s="302" t="s">
        <v>1327</v>
      </c>
      <c r="B572" s="303"/>
      <c r="C572" s="243" t="s">
        <v>80</v>
      </c>
      <c r="D572" s="243" t="s">
        <v>61</v>
      </c>
      <c r="E572" s="243" t="s">
        <v>238</v>
      </c>
      <c r="F572" s="260" t="s">
        <v>1328</v>
      </c>
      <c r="G572" s="261"/>
      <c r="H572" s="247">
        <v>10000000</v>
      </c>
      <c r="I572" s="247">
        <v>0</v>
      </c>
      <c r="J572" s="247">
        <v>0</v>
      </c>
    </row>
    <row r="573" spans="1:10" ht="15" customHeight="1" x14ac:dyDescent="0.2">
      <c r="A573" s="302" t="s">
        <v>200</v>
      </c>
      <c r="B573" s="303"/>
      <c r="C573" s="243" t="s">
        <v>80</v>
      </c>
      <c r="D573" s="243" t="s">
        <v>61</v>
      </c>
      <c r="E573" s="243" t="s">
        <v>238</v>
      </c>
      <c r="F573" s="260" t="s">
        <v>1328</v>
      </c>
      <c r="G573" s="260" t="s">
        <v>201</v>
      </c>
      <c r="H573" s="247">
        <v>10000000</v>
      </c>
      <c r="I573" s="247">
        <v>0</v>
      </c>
      <c r="J573" s="247">
        <v>0</v>
      </c>
    </row>
    <row r="574" spans="1:10" ht="34.5" customHeight="1" x14ac:dyDescent="0.2">
      <c r="A574" s="302" t="s">
        <v>271</v>
      </c>
      <c r="B574" s="303"/>
      <c r="C574" s="243" t="s">
        <v>80</v>
      </c>
      <c r="D574" s="243" t="s">
        <v>61</v>
      </c>
      <c r="E574" s="243" t="s">
        <v>238</v>
      </c>
      <c r="F574" s="260" t="s">
        <v>1328</v>
      </c>
      <c r="G574" s="260" t="s">
        <v>106</v>
      </c>
      <c r="H574" s="247">
        <v>10000000</v>
      </c>
      <c r="I574" s="247">
        <v>0</v>
      </c>
      <c r="J574" s="247">
        <v>0</v>
      </c>
    </row>
    <row r="575" spans="1:10" ht="23.25" customHeight="1" x14ac:dyDescent="0.2">
      <c r="A575" s="302" t="s">
        <v>262</v>
      </c>
      <c r="B575" s="303"/>
      <c r="C575" s="243" t="s">
        <v>80</v>
      </c>
      <c r="D575" s="243" t="s">
        <v>61</v>
      </c>
      <c r="E575" s="243" t="s">
        <v>238</v>
      </c>
      <c r="F575" s="260" t="s">
        <v>830</v>
      </c>
      <c r="G575" s="261"/>
      <c r="H575" s="247">
        <v>9900000</v>
      </c>
      <c r="I575" s="247">
        <v>9900000</v>
      </c>
      <c r="J575" s="247">
        <v>9900000</v>
      </c>
    </row>
    <row r="576" spans="1:10" ht="15" customHeight="1" x14ac:dyDescent="0.2">
      <c r="A576" s="302" t="s">
        <v>279</v>
      </c>
      <c r="B576" s="303"/>
      <c r="C576" s="243" t="s">
        <v>80</v>
      </c>
      <c r="D576" s="243" t="s">
        <v>61</v>
      </c>
      <c r="E576" s="243" t="s">
        <v>238</v>
      </c>
      <c r="F576" s="260" t="s">
        <v>1090</v>
      </c>
      <c r="G576" s="261"/>
      <c r="H576" s="247">
        <v>9900000</v>
      </c>
      <c r="I576" s="247">
        <v>9900000</v>
      </c>
      <c r="J576" s="247">
        <v>9900000</v>
      </c>
    </row>
    <row r="577" spans="1:10" ht="15" customHeight="1" x14ac:dyDescent="0.2">
      <c r="A577" s="302" t="s">
        <v>200</v>
      </c>
      <c r="B577" s="303"/>
      <c r="C577" s="243" t="s">
        <v>80</v>
      </c>
      <c r="D577" s="243" t="s">
        <v>61</v>
      </c>
      <c r="E577" s="243" t="s">
        <v>238</v>
      </c>
      <c r="F577" s="260" t="s">
        <v>1090</v>
      </c>
      <c r="G577" s="260" t="s">
        <v>201</v>
      </c>
      <c r="H577" s="247">
        <v>9900000</v>
      </c>
      <c r="I577" s="247">
        <v>9900000</v>
      </c>
      <c r="J577" s="247">
        <v>9900000</v>
      </c>
    </row>
    <row r="578" spans="1:10" ht="34.5" customHeight="1" x14ac:dyDescent="0.2">
      <c r="A578" s="302" t="s">
        <v>271</v>
      </c>
      <c r="B578" s="303"/>
      <c r="C578" s="243" t="s">
        <v>80</v>
      </c>
      <c r="D578" s="243" t="s">
        <v>61</v>
      </c>
      <c r="E578" s="243" t="s">
        <v>238</v>
      </c>
      <c r="F578" s="260" t="s">
        <v>1090</v>
      </c>
      <c r="G578" s="260" t="s">
        <v>106</v>
      </c>
      <c r="H578" s="247">
        <v>9900000</v>
      </c>
      <c r="I578" s="247">
        <v>9900000</v>
      </c>
      <c r="J578" s="247">
        <v>9900000</v>
      </c>
    </row>
    <row r="579" spans="1:10" ht="15" customHeight="1" x14ac:dyDescent="0.2">
      <c r="A579" s="278" t="s">
        <v>48</v>
      </c>
      <c r="B579" s="279"/>
      <c r="C579" s="243" t="s">
        <v>80</v>
      </c>
      <c r="D579" s="243" t="s">
        <v>61</v>
      </c>
      <c r="E579" s="243" t="s">
        <v>54</v>
      </c>
      <c r="F579" s="244"/>
      <c r="G579" s="244"/>
      <c r="H579" s="247">
        <v>635429390</v>
      </c>
      <c r="I579" s="247">
        <v>452262950</v>
      </c>
      <c r="J579" s="247">
        <v>375274790</v>
      </c>
    </row>
    <row r="580" spans="1:10" ht="34.5" customHeight="1" x14ac:dyDescent="0.2">
      <c r="A580" s="278" t="s">
        <v>934</v>
      </c>
      <c r="B580" s="279"/>
      <c r="C580" s="243" t="s">
        <v>80</v>
      </c>
      <c r="D580" s="243" t="s">
        <v>61</v>
      </c>
      <c r="E580" s="243" t="s">
        <v>54</v>
      </c>
      <c r="F580" s="243" t="s">
        <v>310</v>
      </c>
      <c r="G580" s="243"/>
      <c r="H580" s="247">
        <v>594230770</v>
      </c>
      <c r="I580" s="247">
        <v>429229940</v>
      </c>
      <c r="J580" s="247">
        <v>375274790</v>
      </c>
    </row>
    <row r="581" spans="1:10" ht="15" customHeight="1" x14ac:dyDescent="0.2">
      <c r="A581" s="302" t="s">
        <v>1329</v>
      </c>
      <c r="B581" s="303"/>
      <c r="C581" s="243" t="s">
        <v>80</v>
      </c>
      <c r="D581" s="243" t="s">
        <v>61</v>
      </c>
      <c r="E581" s="243" t="s">
        <v>54</v>
      </c>
      <c r="F581" s="260" t="s">
        <v>1330</v>
      </c>
      <c r="G581" s="260"/>
      <c r="H581" s="247">
        <v>20560000</v>
      </c>
      <c r="I581" s="247">
        <v>0</v>
      </c>
      <c r="J581" s="247">
        <v>0</v>
      </c>
    </row>
    <row r="582" spans="1:10" ht="45.75" customHeight="1" x14ac:dyDescent="0.2">
      <c r="A582" s="302" t="s">
        <v>1331</v>
      </c>
      <c r="B582" s="303"/>
      <c r="C582" s="243" t="s">
        <v>80</v>
      </c>
      <c r="D582" s="243" t="s">
        <v>61</v>
      </c>
      <c r="E582" s="243" t="s">
        <v>54</v>
      </c>
      <c r="F582" s="260" t="s">
        <v>1332</v>
      </c>
      <c r="G582" s="261"/>
      <c r="H582" s="247">
        <v>20560000</v>
      </c>
      <c r="I582" s="247">
        <v>0</v>
      </c>
      <c r="J582" s="247">
        <v>0</v>
      </c>
    </row>
    <row r="583" spans="1:10" ht="34.5" customHeight="1" x14ac:dyDescent="0.2">
      <c r="A583" s="302" t="s">
        <v>1174</v>
      </c>
      <c r="B583" s="303"/>
      <c r="C583" s="243" t="s">
        <v>80</v>
      </c>
      <c r="D583" s="243" t="s">
        <v>61</v>
      </c>
      <c r="E583" s="243" t="s">
        <v>54</v>
      </c>
      <c r="F583" s="260" t="s">
        <v>1333</v>
      </c>
      <c r="G583" s="261"/>
      <c r="H583" s="247">
        <v>20560000</v>
      </c>
      <c r="I583" s="247">
        <v>0</v>
      </c>
      <c r="J583" s="247">
        <v>0</v>
      </c>
    </row>
    <row r="584" spans="1:10" ht="15" customHeight="1" x14ac:dyDescent="0.2">
      <c r="A584" s="302" t="s">
        <v>200</v>
      </c>
      <c r="B584" s="303"/>
      <c r="C584" s="243" t="s">
        <v>80</v>
      </c>
      <c r="D584" s="243" t="s">
        <v>61</v>
      </c>
      <c r="E584" s="243" t="s">
        <v>54</v>
      </c>
      <c r="F584" s="260" t="s">
        <v>1333</v>
      </c>
      <c r="G584" s="260" t="s">
        <v>201</v>
      </c>
      <c r="H584" s="247">
        <v>20560000</v>
      </c>
      <c r="I584" s="247">
        <v>0</v>
      </c>
      <c r="J584" s="247">
        <v>0</v>
      </c>
    </row>
    <row r="585" spans="1:10" ht="34.5" customHeight="1" x14ac:dyDescent="0.2">
      <c r="A585" s="302" t="s">
        <v>271</v>
      </c>
      <c r="B585" s="303"/>
      <c r="C585" s="243" t="s">
        <v>80</v>
      </c>
      <c r="D585" s="243" t="s">
        <v>61</v>
      </c>
      <c r="E585" s="243" t="s">
        <v>54</v>
      </c>
      <c r="F585" s="260" t="s">
        <v>1333</v>
      </c>
      <c r="G585" s="260" t="s">
        <v>106</v>
      </c>
      <c r="H585" s="247">
        <v>20560000</v>
      </c>
      <c r="I585" s="247">
        <v>0</v>
      </c>
      <c r="J585" s="247">
        <v>0</v>
      </c>
    </row>
    <row r="586" spans="1:10" ht="15" customHeight="1" x14ac:dyDescent="0.2">
      <c r="A586" s="302" t="s">
        <v>1091</v>
      </c>
      <c r="B586" s="303"/>
      <c r="C586" s="243" t="s">
        <v>80</v>
      </c>
      <c r="D586" s="243" t="s">
        <v>61</v>
      </c>
      <c r="E586" s="243" t="s">
        <v>54</v>
      </c>
      <c r="F586" s="260" t="s">
        <v>1092</v>
      </c>
      <c r="G586" s="260"/>
      <c r="H586" s="247">
        <v>0</v>
      </c>
      <c r="I586" s="247">
        <v>20000000</v>
      </c>
      <c r="J586" s="247">
        <v>27505960</v>
      </c>
    </row>
    <row r="587" spans="1:10" ht="45.75" customHeight="1" x14ac:dyDescent="0.2">
      <c r="A587" s="302" t="s">
        <v>1093</v>
      </c>
      <c r="B587" s="303"/>
      <c r="C587" s="243" t="s">
        <v>80</v>
      </c>
      <c r="D587" s="243" t="s">
        <v>61</v>
      </c>
      <c r="E587" s="243" t="s">
        <v>54</v>
      </c>
      <c r="F587" s="260" t="s">
        <v>1094</v>
      </c>
      <c r="G587" s="261"/>
      <c r="H587" s="247">
        <v>0</v>
      </c>
      <c r="I587" s="247">
        <v>20000000</v>
      </c>
      <c r="J587" s="247">
        <v>27505960</v>
      </c>
    </row>
    <row r="588" spans="1:10" ht="23.25" customHeight="1" x14ac:dyDescent="0.2">
      <c r="A588" s="302" t="s">
        <v>1095</v>
      </c>
      <c r="B588" s="303"/>
      <c r="C588" s="243" t="s">
        <v>80</v>
      </c>
      <c r="D588" s="243" t="s">
        <v>61</v>
      </c>
      <c r="E588" s="243" t="s">
        <v>54</v>
      </c>
      <c r="F588" s="260" t="s">
        <v>1096</v>
      </c>
      <c r="G588" s="261"/>
      <c r="H588" s="247">
        <v>0</v>
      </c>
      <c r="I588" s="247">
        <v>20000000</v>
      </c>
      <c r="J588" s="247">
        <v>0</v>
      </c>
    </row>
    <row r="589" spans="1:10" ht="23.25" customHeight="1" x14ac:dyDescent="0.2">
      <c r="A589" s="302" t="s">
        <v>160</v>
      </c>
      <c r="B589" s="303"/>
      <c r="C589" s="243" t="s">
        <v>80</v>
      </c>
      <c r="D589" s="243" t="s">
        <v>61</v>
      </c>
      <c r="E589" s="243" t="s">
        <v>54</v>
      </c>
      <c r="F589" s="260" t="s">
        <v>1096</v>
      </c>
      <c r="G589" s="260" t="s">
        <v>250</v>
      </c>
      <c r="H589" s="247">
        <v>0</v>
      </c>
      <c r="I589" s="247">
        <v>20000000</v>
      </c>
      <c r="J589" s="247">
        <v>0</v>
      </c>
    </row>
    <row r="590" spans="1:10" ht="79.5" customHeight="1" x14ac:dyDescent="0.2">
      <c r="A590" s="302" t="s">
        <v>1026</v>
      </c>
      <c r="B590" s="303"/>
      <c r="C590" s="243" t="s">
        <v>80</v>
      </c>
      <c r="D590" s="243" t="s">
        <v>61</v>
      </c>
      <c r="E590" s="243" t="s">
        <v>54</v>
      </c>
      <c r="F590" s="260" t="s">
        <v>1096</v>
      </c>
      <c r="G590" s="260" t="s">
        <v>1027</v>
      </c>
      <c r="H590" s="247">
        <v>0</v>
      </c>
      <c r="I590" s="247">
        <v>20000000</v>
      </c>
      <c r="J590" s="247">
        <v>0</v>
      </c>
    </row>
    <row r="591" spans="1:10" ht="23.25" customHeight="1" x14ac:dyDescent="0.2">
      <c r="A591" s="302" t="s">
        <v>1171</v>
      </c>
      <c r="B591" s="303"/>
      <c r="C591" s="243" t="s">
        <v>80</v>
      </c>
      <c r="D591" s="243" t="s">
        <v>61</v>
      </c>
      <c r="E591" s="243" t="s">
        <v>54</v>
      </c>
      <c r="F591" s="260" t="s">
        <v>1172</v>
      </c>
      <c r="G591" s="261"/>
      <c r="H591" s="247">
        <v>0</v>
      </c>
      <c r="I591" s="247">
        <v>0</v>
      </c>
      <c r="J591" s="247">
        <v>27505960</v>
      </c>
    </row>
    <row r="592" spans="1:10" ht="23.25" customHeight="1" x14ac:dyDescent="0.2">
      <c r="A592" s="302" t="s">
        <v>160</v>
      </c>
      <c r="B592" s="303"/>
      <c r="C592" s="243" t="s">
        <v>80</v>
      </c>
      <c r="D592" s="243" t="s">
        <v>61</v>
      </c>
      <c r="E592" s="243" t="s">
        <v>54</v>
      </c>
      <c r="F592" s="260" t="s">
        <v>1172</v>
      </c>
      <c r="G592" s="260" t="s">
        <v>250</v>
      </c>
      <c r="H592" s="247">
        <v>0</v>
      </c>
      <c r="I592" s="247">
        <v>0</v>
      </c>
      <c r="J592" s="247">
        <v>27505960</v>
      </c>
    </row>
    <row r="593" spans="1:10" ht="15" customHeight="1" x14ac:dyDescent="0.2">
      <c r="A593" s="302" t="s">
        <v>217</v>
      </c>
      <c r="B593" s="303"/>
      <c r="C593" s="243" t="s">
        <v>80</v>
      </c>
      <c r="D593" s="243" t="s">
        <v>61</v>
      </c>
      <c r="E593" s="243" t="s">
        <v>54</v>
      </c>
      <c r="F593" s="260" t="s">
        <v>1172</v>
      </c>
      <c r="G593" s="260" t="s">
        <v>161</v>
      </c>
      <c r="H593" s="247">
        <v>0</v>
      </c>
      <c r="I593" s="247">
        <v>0</v>
      </c>
      <c r="J593" s="247">
        <v>27505960</v>
      </c>
    </row>
    <row r="594" spans="1:10" ht="23.25" customHeight="1" x14ac:dyDescent="0.2">
      <c r="A594" s="302" t="s">
        <v>831</v>
      </c>
      <c r="B594" s="303"/>
      <c r="C594" s="243" t="s">
        <v>80</v>
      </c>
      <c r="D594" s="243" t="s">
        <v>61</v>
      </c>
      <c r="E594" s="243" t="s">
        <v>54</v>
      </c>
      <c r="F594" s="260" t="s">
        <v>457</v>
      </c>
      <c r="G594" s="260"/>
      <c r="H594" s="247">
        <v>564670770</v>
      </c>
      <c r="I594" s="247">
        <v>399569940</v>
      </c>
      <c r="J594" s="247">
        <v>327128830</v>
      </c>
    </row>
    <row r="595" spans="1:10" ht="34.5" customHeight="1" x14ac:dyDescent="0.2">
      <c r="A595" s="302" t="s">
        <v>1024</v>
      </c>
      <c r="B595" s="303"/>
      <c r="C595" s="243" t="s">
        <v>80</v>
      </c>
      <c r="D595" s="243" t="s">
        <v>61</v>
      </c>
      <c r="E595" s="243" t="s">
        <v>54</v>
      </c>
      <c r="F595" s="260" t="s">
        <v>1025</v>
      </c>
      <c r="G595" s="261"/>
      <c r="H595" s="247">
        <v>180373030</v>
      </c>
      <c r="I595" s="247">
        <v>283719520</v>
      </c>
      <c r="J595" s="247">
        <v>300474610</v>
      </c>
    </row>
    <row r="596" spans="1:10" ht="23.25" customHeight="1" x14ac:dyDescent="0.2">
      <c r="A596" s="302" t="s">
        <v>1097</v>
      </c>
      <c r="B596" s="303"/>
      <c r="C596" s="243" t="s">
        <v>80</v>
      </c>
      <c r="D596" s="243" t="s">
        <v>61</v>
      </c>
      <c r="E596" s="243" t="s">
        <v>54</v>
      </c>
      <c r="F596" s="260" t="s">
        <v>1098</v>
      </c>
      <c r="G596" s="261"/>
      <c r="H596" s="247">
        <v>0</v>
      </c>
      <c r="I596" s="247">
        <v>0</v>
      </c>
      <c r="J596" s="247">
        <v>300474610</v>
      </c>
    </row>
    <row r="597" spans="1:10" ht="23.25" customHeight="1" x14ac:dyDescent="0.2">
      <c r="A597" s="302" t="s">
        <v>160</v>
      </c>
      <c r="B597" s="303"/>
      <c r="C597" s="243" t="s">
        <v>80</v>
      </c>
      <c r="D597" s="243" t="s">
        <v>61</v>
      </c>
      <c r="E597" s="243" t="s">
        <v>54</v>
      </c>
      <c r="F597" s="260" t="s">
        <v>1098</v>
      </c>
      <c r="G597" s="260" t="s">
        <v>250</v>
      </c>
      <c r="H597" s="247">
        <v>0</v>
      </c>
      <c r="I597" s="247">
        <v>0</v>
      </c>
      <c r="J597" s="247">
        <v>300474610</v>
      </c>
    </row>
    <row r="598" spans="1:10" ht="79.5" customHeight="1" x14ac:dyDescent="0.2">
      <c r="A598" s="302" t="s">
        <v>1026</v>
      </c>
      <c r="B598" s="303"/>
      <c r="C598" s="243" t="s">
        <v>80</v>
      </c>
      <c r="D598" s="243" t="s">
        <v>61</v>
      </c>
      <c r="E598" s="243" t="s">
        <v>54</v>
      </c>
      <c r="F598" s="260" t="s">
        <v>1098</v>
      </c>
      <c r="G598" s="260" t="s">
        <v>1027</v>
      </c>
      <c r="H598" s="247">
        <v>0</v>
      </c>
      <c r="I598" s="247">
        <v>0</v>
      </c>
      <c r="J598" s="247">
        <v>300474610</v>
      </c>
    </row>
    <row r="599" spans="1:10" ht="23.25" customHeight="1" x14ac:dyDescent="0.2">
      <c r="A599" s="302" t="s">
        <v>1097</v>
      </c>
      <c r="B599" s="303"/>
      <c r="C599" s="243" t="s">
        <v>80</v>
      </c>
      <c r="D599" s="243" t="s">
        <v>61</v>
      </c>
      <c r="E599" s="243" t="s">
        <v>54</v>
      </c>
      <c r="F599" s="260" t="s">
        <v>1302</v>
      </c>
      <c r="G599" s="261"/>
      <c r="H599" s="247">
        <v>180373030</v>
      </c>
      <c r="I599" s="247">
        <v>283719520</v>
      </c>
      <c r="J599" s="247">
        <v>0</v>
      </c>
    </row>
    <row r="600" spans="1:10" ht="23.25" customHeight="1" x14ac:dyDescent="0.2">
      <c r="A600" s="302" t="s">
        <v>160</v>
      </c>
      <c r="B600" s="303"/>
      <c r="C600" s="243" t="s">
        <v>80</v>
      </c>
      <c r="D600" s="243" t="s">
        <v>61</v>
      </c>
      <c r="E600" s="243" t="s">
        <v>54</v>
      </c>
      <c r="F600" s="260" t="s">
        <v>1302</v>
      </c>
      <c r="G600" s="260" t="s">
        <v>250</v>
      </c>
      <c r="H600" s="247">
        <v>180373030</v>
      </c>
      <c r="I600" s="247">
        <v>283719520</v>
      </c>
      <c r="J600" s="247">
        <v>0</v>
      </c>
    </row>
    <row r="601" spans="1:10" ht="79.5" customHeight="1" x14ac:dyDescent="0.2">
      <c r="A601" s="302" t="s">
        <v>1026</v>
      </c>
      <c r="B601" s="303"/>
      <c r="C601" s="243" t="s">
        <v>80</v>
      </c>
      <c r="D601" s="243" t="s">
        <v>61</v>
      </c>
      <c r="E601" s="243" t="s">
        <v>54</v>
      </c>
      <c r="F601" s="260" t="s">
        <v>1302</v>
      </c>
      <c r="G601" s="260" t="s">
        <v>1027</v>
      </c>
      <c r="H601" s="247">
        <v>180373030</v>
      </c>
      <c r="I601" s="247">
        <v>283719520</v>
      </c>
      <c r="J601" s="247">
        <v>0</v>
      </c>
    </row>
    <row r="602" spans="1:10" ht="45.75" customHeight="1" x14ac:dyDescent="0.2">
      <c r="A602" s="302" t="s">
        <v>1004</v>
      </c>
      <c r="B602" s="303"/>
      <c r="C602" s="243" t="s">
        <v>80</v>
      </c>
      <c r="D602" s="243" t="s">
        <v>61</v>
      </c>
      <c r="E602" s="243" t="s">
        <v>54</v>
      </c>
      <c r="F602" s="260" t="s">
        <v>952</v>
      </c>
      <c r="G602" s="261"/>
      <c r="H602" s="247">
        <v>380297740</v>
      </c>
      <c r="I602" s="247">
        <v>111850420</v>
      </c>
      <c r="J602" s="247">
        <v>22654220</v>
      </c>
    </row>
    <row r="603" spans="1:10" ht="23.25" customHeight="1" x14ac:dyDescent="0.2">
      <c r="A603" s="302" t="s">
        <v>1056</v>
      </c>
      <c r="B603" s="303"/>
      <c r="C603" s="243" t="s">
        <v>80</v>
      </c>
      <c r="D603" s="243" t="s">
        <v>61</v>
      </c>
      <c r="E603" s="243" t="s">
        <v>54</v>
      </c>
      <c r="F603" s="260" t="s">
        <v>1099</v>
      </c>
      <c r="G603" s="261"/>
      <c r="H603" s="247">
        <v>19417910</v>
      </c>
      <c r="I603" s="247">
        <v>111850420</v>
      </c>
      <c r="J603" s="247">
        <v>22654220</v>
      </c>
    </row>
    <row r="604" spans="1:10" ht="23.25" customHeight="1" x14ac:dyDescent="0.2">
      <c r="A604" s="302" t="s">
        <v>160</v>
      </c>
      <c r="B604" s="303"/>
      <c r="C604" s="243" t="s">
        <v>80</v>
      </c>
      <c r="D604" s="243" t="s">
        <v>61</v>
      </c>
      <c r="E604" s="243" t="s">
        <v>54</v>
      </c>
      <c r="F604" s="260" t="s">
        <v>1099</v>
      </c>
      <c r="G604" s="260" t="s">
        <v>250</v>
      </c>
      <c r="H604" s="247">
        <v>19417910</v>
      </c>
      <c r="I604" s="247">
        <v>111850420</v>
      </c>
      <c r="J604" s="247">
        <v>22654220</v>
      </c>
    </row>
    <row r="605" spans="1:10" ht="79.5" customHeight="1" x14ac:dyDescent="0.2">
      <c r="A605" s="302" t="s">
        <v>1026</v>
      </c>
      <c r="B605" s="303"/>
      <c r="C605" s="243" t="s">
        <v>80</v>
      </c>
      <c r="D605" s="243" t="s">
        <v>61</v>
      </c>
      <c r="E605" s="243" t="s">
        <v>54</v>
      </c>
      <c r="F605" s="260" t="s">
        <v>1099</v>
      </c>
      <c r="G605" s="260" t="s">
        <v>1027</v>
      </c>
      <c r="H605" s="247">
        <v>19417910</v>
      </c>
      <c r="I605" s="247">
        <v>111850420</v>
      </c>
      <c r="J605" s="247">
        <v>22654220</v>
      </c>
    </row>
    <row r="606" spans="1:10" ht="23.25" customHeight="1" x14ac:dyDescent="0.2">
      <c r="A606" s="302" t="s">
        <v>1056</v>
      </c>
      <c r="B606" s="303"/>
      <c r="C606" s="243" t="s">
        <v>80</v>
      </c>
      <c r="D606" s="243" t="s">
        <v>61</v>
      </c>
      <c r="E606" s="243" t="s">
        <v>54</v>
      </c>
      <c r="F606" s="260" t="s">
        <v>1303</v>
      </c>
      <c r="G606" s="261"/>
      <c r="H606" s="247">
        <v>72978700</v>
      </c>
      <c r="I606" s="247">
        <v>0</v>
      </c>
      <c r="J606" s="247">
        <v>0</v>
      </c>
    </row>
    <row r="607" spans="1:10" ht="23.25" customHeight="1" x14ac:dyDescent="0.2">
      <c r="A607" s="302" t="s">
        <v>160</v>
      </c>
      <c r="B607" s="303"/>
      <c r="C607" s="243" t="s">
        <v>80</v>
      </c>
      <c r="D607" s="243" t="s">
        <v>61</v>
      </c>
      <c r="E607" s="243" t="s">
        <v>54</v>
      </c>
      <c r="F607" s="260" t="s">
        <v>1303</v>
      </c>
      <c r="G607" s="260" t="s">
        <v>250</v>
      </c>
      <c r="H607" s="247">
        <v>72978700</v>
      </c>
      <c r="I607" s="247">
        <v>0</v>
      </c>
      <c r="J607" s="247">
        <v>0</v>
      </c>
    </row>
    <row r="608" spans="1:10" ht="79.5" customHeight="1" x14ac:dyDescent="0.2">
      <c r="A608" s="302" t="s">
        <v>1026</v>
      </c>
      <c r="B608" s="303"/>
      <c r="C608" s="243" t="s">
        <v>80</v>
      </c>
      <c r="D608" s="243" t="s">
        <v>61</v>
      </c>
      <c r="E608" s="243" t="s">
        <v>54</v>
      </c>
      <c r="F608" s="260" t="s">
        <v>1303</v>
      </c>
      <c r="G608" s="260" t="s">
        <v>1027</v>
      </c>
      <c r="H608" s="247">
        <v>72978700</v>
      </c>
      <c r="I608" s="247">
        <v>0</v>
      </c>
      <c r="J608" s="247">
        <v>0</v>
      </c>
    </row>
    <row r="609" spans="1:10" ht="23.25" customHeight="1" x14ac:dyDescent="0.2">
      <c r="A609" s="302" t="s">
        <v>1304</v>
      </c>
      <c r="B609" s="303"/>
      <c r="C609" s="243" t="s">
        <v>80</v>
      </c>
      <c r="D609" s="243" t="s">
        <v>61</v>
      </c>
      <c r="E609" s="243" t="s">
        <v>54</v>
      </c>
      <c r="F609" s="260" t="s">
        <v>1305</v>
      </c>
      <c r="G609" s="261"/>
      <c r="H609" s="247">
        <v>164353010</v>
      </c>
      <c r="I609" s="247">
        <v>0</v>
      </c>
      <c r="J609" s="247">
        <v>0</v>
      </c>
    </row>
    <row r="610" spans="1:10" ht="23.25" customHeight="1" x14ac:dyDescent="0.2">
      <c r="A610" s="302" t="s">
        <v>160</v>
      </c>
      <c r="B610" s="303"/>
      <c r="C610" s="243" t="s">
        <v>80</v>
      </c>
      <c r="D610" s="243" t="s">
        <v>61</v>
      </c>
      <c r="E610" s="243" t="s">
        <v>54</v>
      </c>
      <c r="F610" s="260" t="s">
        <v>1305</v>
      </c>
      <c r="G610" s="260" t="s">
        <v>250</v>
      </c>
      <c r="H610" s="247">
        <v>164353010</v>
      </c>
      <c r="I610" s="247">
        <v>0</v>
      </c>
      <c r="J610" s="247">
        <v>0</v>
      </c>
    </row>
    <row r="611" spans="1:10" ht="79.5" customHeight="1" x14ac:dyDescent="0.2">
      <c r="A611" s="302" t="s">
        <v>1026</v>
      </c>
      <c r="B611" s="303"/>
      <c r="C611" s="243" t="s">
        <v>80</v>
      </c>
      <c r="D611" s="243" t="s">
        <v>61</v>
      </c>
      <c r="E611" s="243" t="s">
        <v>54</v>
      </c>
      <c r="F611" s="260" t="s">
        <v>1305</v>
      </c>
      <c r="G611" s="260" t="s">
        <v>1027</v>
      </c>
      <c r="H611" s="247">
        <v>164353010</v>
      </c>
      <c r="I611" s="247">
        <v>0</v>
      </c>
      <c r="J611" s="247">
        <v>0</v>
      </c>
    </row>
    <row r="612" spans="1:10" ht="23.25" customHeight="1" x14ac:dyDescent="0.2">
      <c r="A612" s="302" t="s">
        <v>1047</v>
      </c>
      <c r="B612" s="303"/>
      <c r="C612" s="243" t="s">
        <v>80</v>
      </c>
      <c r="D612" s="243" t="s">
        <v>61</v>
      </c>
      <c r="E612" s="243" t="s">
        <v>54</v>
      </c>
      <c r="F612" s="260" t="s">
        <v>1100</v>
      </c>
      <c r="G612" s="261"/>
      <c r="H612" s="247">
        <v>15633360</v>
      </c>
      <c r="I612" s="247">
        <v>0</v>
      </c>
      <c r="J612" s="247">
        <v>0</v>
      </c>
    </row>
    <row r="613" spans="1:10" ht="15" customHeight="1" x14ac:dyDescent="0.2">
      <c r="A613" s="302" t="s">
        <v>200</v>
      </c>
      <c r="B613" s="303"/>
      <c r="C613" s="243" t="s">
        <v>80</v>
      </c>
      <c r="D613" s="243" t="s">
        <v>61</v>
      </c>
      <c r="E613" s="243" t="s">
        <v>54</v>
      </c>
      <c r="F613" s="260" t="s">
        <v>1100</v>
      </c>
      <c r="G613" s="260" t="s">
        <v>201</v>
      </c>
      <c r="H613" s="247">
        <v>15633360</v>
      </c>
      <c r="I613" s="247">
        <v>0</v>
      </c>
      <c r="J613" s="247">
        <v>0</v>
      </c>
    </row>
    <row r="614" spans="1:10" ht="34.5" customHeight="1" x14ac:dyDescent="0.2">
      <c r="A614" s="302" t="s">
        <v>271</v>
      </c>
      <c r="B614" s="303"/>
      <c r="C614" s="243" t="s">
        <v>80</v>
      </c>
      <c r="D614" s="243" t="s">
        <v>61</v>
      </c>
      <c r="E614" s="243" t="s">
        <v>54</v>
      </c>
      <c r="F614" s="260" t="s">
        <v>1100</v>
      </c>
      <c r="G614" s="260" t="s">
        <v>106</v>
      </c>
      <c r="H614" s="247">
        <v>15633360</v>
      </c>
      <c r="I614" s="247">
        <v>0</v>
      </c>
      <c r="J614" s="247">
        <v>0</v>
      </c>
    </row>
    <row r="615" spans="1:10" ht="23.25" customHeight="1" x14ac:dyDescent="0.2">
      <c r="A615" s="302" t="s">
        <v>1047</v>
      </c>
      <c r="B615" s="303"/>
      <c r="C615" s="243" t="s">
        <v>80</v>
      </c>
      <c r="D615" s="243" t="s">
        <v>61</v>
      </c>
      <c r="E615" s="243" t="s">
        <v>54</v>
      </c>
      <c r="F615" s="260" t="s">
        <v>1306</v>
      </c>
      <c r="G615" s="261"/>
      <c r="H615" s="247">
        <v>107914760</v>
      </c>
      <c r="I615" s="247">
        <v>0</v>
      </c>
      <c r="J615" s="247">
        <v>0</v>
      </c>
    </row>
    <row r="616" spans="1:10" ht="15" customHeight="1" x14ac:dyDescent="0.2">
      <c r="A616" s="302" t="s">
        <v>200</v>
      </c>
      <c r="B616" s="303"/>
      <c r="C616" s="243" t="s">
        <v>80</v>
      </c>
      <c r="D616" s="243" t="s">
        <v>61</v>
      </c>
      <c r="E616" s="243" t="s">
        <v>54</v>
      </c>
      <c r="F616" s="260" t="s">
        <v>1306</v>
      </c>
      <c r="G616" s="260" t="s">
        <v>201</v>
      </c>
      <c r="H616" s="247">
        <v>107914760</v>
      </c>
      <c r="I616" s="247">
        <v>0</v>
      </c>
      <c r="J616" s="247">
        <v>0</v>
      </c>
    </row>
    <row r="617" spans="1:10" ht="34.5" customHeight="1" x14ac:dyDescent="0.2">
      <c r="A617" s="302" t="s">
        <v>271</v>
      </c>
      <c r="B617" s="303"/>
      <c r="C617" s="243" t="s">
        <v>80</v>
      </c>
      <c r="D617" s="243" t="s">
        <v>61</v>
      </c>
      <c r="E617" s="243" t="s">
        <v>54</v>
      </c>
      <c r="F617" s="260" t="s">
        <v>1306</v>
      </c>
      <c r="G617" s="260" t="s">
        <v>106</v>
      </c>
      <c r="H617" s="247">
        <v>107914760</v>
      </c>
      <c r="I617" s="247">
        <v>0</v>
      </c>
      <c r="J617" s="247">
        <v>0</v>
      </c>
    </row>
    <row r="618" spans="1:10" ht="57" customHeight="1" x14ac:dyDescent="0.2">
      <c r="A618" s="302" t="s">
        <v>1173</v>
      </c>
      <c r="B618" s="303"/>
      <c r="C618" s="243" t="s">
        <v>80</v>
      </c>
      <c r="D618" s="243" t="s">
        <v>61</v>
      </c>
      <c r="E618" s="243" t="s">
        <v>54</v>
      </c>
      <c r="F618" s="260" t="s">
        <v>542</v>
      </c>
      <c r="G618" s="261"/>
      <c r="H618" s="247">
        <v>4000000</v>
      </c>
      <c r="I618" s="247">
        <v>4000000</v>
      </c>
      <c r="J618" s="247">
        <v>4000000</v>
      </c>
    </row>
    <row r="619" spans="1:10" ht="34.5" customHeight="1" x14ac:dyDescent="0.2">
      <c r="A619" s="302" t="s">
        <v>1174</v>
      </c>
      <c r="B619" s="303"/>
      <c r="C619" s="243" t="s">
        <v>80</v>
      </c>
      <c r="D619" s="243" t="s">
        <v>61</v>
      </c>
      <c r="E619" s="243" t="s">
        <v>54</v>
      </c>
      <c r="F619" s="260" t="s">
        <v>543</v>
      </c>
      <c r="G619" s="261"/>
      <c r="H619" s="247">
        <v>4000000</v>
      </c>
      <c r="I619" s="247">
        <v>4000000</v>
      </c>
      <c r="J619" s="247">
        <v>4000000</v>
      </c>
    </row>
    <row r="620" spans="1:10" ht="23.25" customHeight="1" x14ac:dyDescent="0.2">
      <c r="A620" s="302" t="s">
        <v>273</v>
      </c>
      <c r="B620" s="303"/>
      <c r="C620" s="243" t="s">
        <v>80</v>
      </c>
      <c r="D620" s="243" t="s">
        <v>61</v>
      </c>
      <c r="E620" s="243" t="s">
        <v>54</v>
      </c>
      <c r="F620" s="260" t="s">
        <v>543</v>
      </c>
      <c r="G620" s="260" t="s">
        <v>94</v>
      </c>
      <c r="H620" s="247">
        <v>4000000</v>
      </c>
      <c r="I620" s="247">
        <v>4000000</v>
      </c>
      <c r="J620" s="247">
        <v>4000000</v>
      </c>
    </row>
    <row r="621" spans="1:10" ht="23.25" customHeight="1" x14ac:dyDescent="0.2">
      <c r="A621" s="302" t="s">
        <v>187</v>
      </c>
      <c r="B621" s="303"/>
      <c r="C621" s="243" t="s">
        <v>80</v>
      </c>
      <c r="D621" s="243" t="s">
        <v>61</v>
      </c>
      <c r="E621" s="243" t="s">
        <v>54</v>
      </c>
      <c r="F621" s="260" t="s">
        <v>543</v>
      </c>
      <c r="G621" s="260" t="s">
        <v>58</v>
      </c>
      <c r="H621" s="247">
        <v>4000000</v>
      </c>
      <c r="I621" s="247">
        <v>4000000</v>
      </c>
      <c r="J621" s="247">
        <v>4000000</v>
      </c>
    </row>
    <row r="622" spans="1:10" ht="23.25" customHeight="1" x14ac:dyDescent="0.2">
      <c r="A622" s="302" t="s">
        <v>1101</v>
      </c>
      <c r="B622" s="303"/>
      <c r="C622" s="243" t="s">
        <v>80</v>
      </c>
      <c r="D622" s="243" t="s">
        <v>61</v>
      </c>
      <c r="E622" s="243" t="s">
        <v>54</v>
      </c>
      <c r="F622" s="260" t="s">
        <v>1102</v>
      </c>
      <c r="G622" s="260"/>
      <c r="H622" s="247">
        <v>9000000</v>
      </c>
      <c r="I622" s="247">
        <v>9660000</v>
      </c>
      <c r="J622" s="247">
        <v>20640000</v>
      </c>
    </row>
    <row r="623" spans="1:10" ht="34.5" customHeight="1" x14ac:dyDescent="0.2">
      <c r="A623" s="302" t="s">
        <v>1103</v>
      </c>
      <c r="B623" s="303"/>
      <c r="C623" s="243" t="s">
        <v>80</v>
      </c>
      <c r="D623" s="243" t="s">
        <v>61</v>
      </c>
      <c r="E623" s="243" t="s">
        <v>54</v>
      </c>
      <c r="F623" s="260" t="s">
        <v>1104</v>
      </c>
      <c r="G623" s="261"/>
      <c r="H623" s="247">
        <v>9000000</v>
      </c>
      <c r="I623" s="247">
        <v>9660000</v>
      </c>
      <c r="J623" s="247">
        <v>20640000</v>
      </c>
    </row>
    <row r="624" spans="1:10" ht="34.5" customHeight="1" x14ac:dyDescent="0.2">
      <c r="A624" s="302" t="s">
        <v>1370</v>
      </c>
      <c r="B624" s="303"/>
      <c r="C624" s="243" t="s">
        <v>80</v>
      </c>
      <c r="D624" s="243" t="s">
        <v>61</v>
      </c>
      <c r="E624" s="243" t="s">
        <v>54</v>
      </c>
      <c r="F624" s="260" t="s">
        <v>1371</v>
      </c>
      <c r="G624" s="261"/>
      <c r="H624" s="247">
        <v>9000000</v>
      </c>
      <c r="I624" s="247">
        <v>0</v>
      </c>
      <c r="J624" s="247">
        <v>0</v>
      </c>
    </row>
    <row r="625" spans="1:10" ht="23.25" customHeight="1" x14ac:dyDescent="0.2">
      <c r="A625" s="302" t="s">
        <v>273</v>
      </c>
      <c r="B625" s="303"/>
      <c r="C625" s="243" t="s">
        <v>80</v>
      </c>
      <c r="D625" s="243" t="s">
        <v>61</v>
      </c>
      <c r="E625" s="243" t="s">
        <v>54</v>
      </c>
      <c r="F625" s="260" t="s">
        <v>1371</v>
      </c>
      <c r="G625" s="260" t="s">
        <v>94</v>
      </c>
      <c r="H625" s="247">
        <v>9000000</v>
      </c>
      <c r="I625" s="247">
        <v>0</v>
      </c>
      <c r="J625" s="247">
        <v>0</v>
      </c>
    </row>
    <row r="626" spans="1:10" ht="23.25" customHeight="1" x14ac:dyDescent="0.2">
      <c r="A626" s="302" t="s">
        <v>187</v>
      </c>
      <c r="B626" s="303"/>
      <c r="C626" s="243" t="s">
        <v>80</v>
      </c>
      <c r="D626" s="243" t="s">
        <v>61</v>
      </c>
      <c r="E626" s="243" t="s">
        <v>54</v>
      </c>
      <c r="F626" s="260" t="s">
        <v>1371</v>
      </c>
      <c r="G626" s="260" t="s">
        <v>58</v>
      </c>
      <c r="H626" s="247">
        <v>9000000</v>
      </c>
      <c r="I626" s="247">
        <v>0</v>
      </c>
      <c r="J626" s="247">
        <v>0</v>
      </c>
    </row>
    <row r="627" spans="1:10" ht="23.25" customHeight="1" x14ac:dyDescent="0.2">
      <c r="A627" s="302" t="s">
        <v>1105</v>
      </c>
      <c r="B627" s="303"/>
      <c r="C627" s="243" t="s">
        <v>80</v>
      </c>
      <c r="D627" s="243" t="s">
        <v>61</v>
      </c>
      <c r="E627" s="243" t="s">
        <v>54</v>
      </c>
      <c r="F627" s="260" t="s">
        <v>1106</v>
      </c>
      <c r="G627" s="261"/>
      <c r="H627" s="247">
        <v>0</v>
      </c>
      <c r="I627" s="247">
        <v>9660000</v>
      </c>
      <c r="J627" s="247">
        <v>4140000</v>
      </c>
    </row>
    <row r="628" spans="1:10" ht="23.25" customHeight="1" x14ac:dyDescent="0.2">
      <c r="A628" s="302" t="s">
        <v>273</v>
      </c>
      <c r="B628" s="303"/>
      <c r="C628" s="243" t="s">
        <v>80</v>
      </c>
      <c r="D628" s="243" t="s">
        <v>61</v>
      </c>
      <c r="E628" s="243" t="s">
        <v>54</v>
      </c>
      <c r="F628" s="260" t="s">
        <v>1106</v>
      </c>
      <c r="G628" s="260" t="s">
        <v>94</v>
      </c>
      <c r="H628" s="247">
        <v>0</v>
      </c>
      <c r="I628" s="247">
        <v>9660000</v>
      </c>
      <c r="J628" s="247">
        <v>4140000</v>
      </c>
    </row>
    <row r="629" spans="1:10" ht="23.25" customHeight="1" x14ac:dyDescent="0.2">
      <c r="A629" s="302" t="s">
        <v>187</v>
      </c>
      <c r="B629" s="303"/>
      <c r="C629" s="243" t="s">
        <v>80</v>
      </c>
      <c r="D629" s="243" t="s">
        <v>61</v>
      </c>
      <c r="E629" s="243" t="s">
        <v>54</v>
      </c>
      <c r="F629" s="260" t="s">
        <v>1106</v>
      </c>
      <c r="G629" s="260" t="s">
        <v>58</v>
      </c>
      <c r="H629" s="247">
        <v>0</v>
      </c>
      <c r="I629" s="247">
        <v>9660000</v>
      </c>
      <c r="J629" s="247">
        <v>4140000</v>
      </c>
    </row>
    <row r="630" spans="1:10" ht="23.25" customHeight="1" x14ac:dyDescent="0.2">
      <c r="A630" s="302" t="s">
        <v>1107</v>
      </c>
      <c r="B630" s="303"/>
      <c r="C630" s="243" t="s">
        <v>80</v>
      </c>
      <c r="D630" s="243" t="s">
        <v>61</v>
      </c>
      <c r="E630" s="243" t="s">
        <v>54</v>
      </c>
      <c r="F630" s="260" t="s">
        <v>1108</v>
      </c>
      <c r="G630" s="261"/>
      <c r="H630" s="247">
        <v>0</v>
      </c>
      <c r="I630" s="247">
        <v>0</v>
      </c>
      <c r="J630" s="247">
        <v>16500000</v>
      </c>
    </row>
    <row r="631" spans="1:10" ht="15" customHeight="1" x14ac:dyDescent="0.2">
      <c r="A631" s="302" t="s">
        <v>200</v>
      </c>
      <c r="B631" s="303"/>
      <c r="C631" s="243" t="s">
        <v>80</v>
      </c>
      <c r="D631" s="243" t="s">
        <v>61</v>
      </c>
      <c r="E631" s="243" t="s">
        <v>54</v>
      </c>
      <c r="F631" s="260" t="s">
        <v>1108</v>
      </c>
      <c r="G631" s="260" t="s">
        <v>201</v>
      </c>
      <c r="H631" s="247">
        <v>0</v>
      </c>
      <c r="I631" s="247">
        <v>0</v>
      </c>
      <c r="J631" s="247">
        <v>16500000</v>
      </c>
    </row>
    <row r="632" spans="1:10" ht="34.5" customHeight="1" x14ac:dyDescent="0.2">
      <c r="A632" s="302" t="s">
        <v>271</v>
      </c>
      <c r="B632" s="303"/>
      <c r="C632" s="243" t="s">
        <v>80</v>
      </c>
      <c r="D632" s="243" t="s">
        <v>61</v>
      </c>
      <c r="E632" s="243" t="s">
        <v>54</v>
      </c>
      <c r="F632" s="260" t="s">
        <v>1108</v>
      </c>
      <c r="G632" s="260" t="s">
        <v>106</v>
      </c>
      <c r="H632" s="247">
        <v>0</v>
      </c>
      <c r="I632" s="247">
        <v>0</v>
      </c>
      <c r="J632" s="247">
        <v>16500000</v>
      </c>
    </row>
    <row r="633" spans="1:10" ht="23.25" customHeight="1" x14ac:dyDescent="0.2">
      <c r="A633" s="278" t="s">
        <v>445</v>
      </c>
      <c r="B633" s="279"/>
      <c r="C633" s="243" t="s">
        <v>80</v>
      </c>
      <c r="D633" s="243" t="s">
        <v>61</v>
      </c>
      <c r="E633" s="243" t="s">
        <v>54</v>
      </c>
      <c r="F633" s="243" t="s">
        <v>446</v>
      </c>
      <c r="G633" s="243"/>
      <c r="H633" s="247">
        <v>41198620</v>
      </c>
      <c r="I633" s="247">
        <v>23033010</v>
      </c>
      <c r="J633" s="247">
        <v>0</v>
      </c>
    </row>
    <row r="634" spans="1:10" ht="34.5" customHeight="1" x14ac:dyDescent="0.2">
      <c r="A634" s="302" t="s">
        <v>783</v>
      </c>
      <c r="B634" s="303"/>
      <c r="C634" s="243" t="s">
        <v>80</v>
      </c>
      <c r="D634" s="243" t="s">
        <v>61</v>
      </c>
      <c r="E634" s="243" t="s">
        <v>54</v>
      </c>
      <c r="F634" s="260" t="s">
        <v>461</v>
      </c>
      <c r="G634" s="260"/>
      <c r="H634" s="247">
        <v>41198620</v>
      </c>
      <c r="I634" s="247">
        <v>23033010</v>
      </c>
      <c r="J634" s="247">
        <v>0</v>
      </c>
    </row>
    <row r="635" spans="1:10" ht="34.5" customHeight="1" x14ac:dyDescent="0.2">
      <c r="A635" s="302" t="s">
        <v>784</v>
      </c>
      <c r="B635" s="303"/>
      <c r="C635" s="243" t="s">
        <v>80</v>
      </c>
      <c r="D635" s="243" t="s">
        <v>61</v>
      </c>
      <c r="E635" s="243" t="s">
        <v>54</v>
      </c>
      <c r="F635" s="260" t="s">
        <v>462</v>
      </c>
      <c r="G635" s="261"/>
      <c r="H635" s="247">
        <v>41198620</v>
      </c>
      <c r="I635" s="247">
        <v>23033010</v>
      </c>
      <c r="J635" s="247">
        <v>0</v>
      </c>
    </row>
    <row r="636" spans="1:10" ht="23.25" customHeight="1" x14ac:dyDescent="0.2">
      <c r="A636" s="302" t="s">
        <v>1211</v>
      </c>
      <c r="B636" s="303"/>
      <c r="C636" s="243" t="s">
        <v>80</v>
      </c>
      <c r="D636" s="243" t="s">
        <v>61</v>
      </c>
      <c r="E636" s="243" t="s">
        <v>54</v>
      </c>
      <c r="F636" s="260" t="s">
        <v>1212</v>
      </c>
      <c r="G636" s="261"/>
      <c r="H636" s="247">
        <v>5480000</v>
      </c>
      <c r="I636" s="247">
        <v>0</v>
      </c>
      <c r="J636" s="247">
        <v>0</v>
      </c>
    </row>
    <row r="637" spans="1:10" ht="23.25" customHeight="1" x14ac:dyDescent="0.2">
      <c r="A637" s="302" t="s">
        <v>273</v>
      </c>
      <c r="B637" s="303"/>
      <c r="C637" s="243" t="s">
        <v>80</v>
      </c>
      <c r="D637" s="243" t="s">
        <v>61</v>
      </c>
      <c r="E637" s="243" t="s">
        <v>54</v>
      </c>
      <c r="F637" s="260" t="s">
        <v>1212</v>
      </c>
      <c r="G637" s="260" t="s">
        <v>94</v>
      </c>
      <c r="H637" s="247">
        <v>5480000</v>
      </c>
      <c r="I637" s="247">
        <v>0</v>
      </c>
      <c r="J637" s="247">
        <v>0</v>
      </c>
    </row>
    <row r="638" spans="1:10" ht="23.25" customHeight="1" x14ac:dyDescent="0.2">
      <c r="A638" s="302" t="s">
        <v>187</v>
      </c>
      <c r="B638" s="303"/>
      <c r="C638" s="243" t="s">
        <v>80</v>
      </c>
      <c r="D638" s="243" t="s">
        <v>61</v>
      </c>
      <c r="E638" s="243" t="s">
        <v>54</v>
      </c>
      <c r="F638" s="260" t="s">
        <v>1212</v>
      </c>
      <c r="G638" s="260" t="s">
        <v>58</v>
      </c>
      <c r="H638" s="247">
        <v>5480000</v>
      </c>
      <c r="I638" s="247">
        <v>0</v>
      </c>
      <c r="J638" s="247">
        <v>0</v>
      </c>
    </row>
    <row r="639" spans="1:10" ht="15" customHeight="1" x14ac:dyDescent="0.2">
      <c r="A639" s="302" t="s">
        <v>1050</v>
      </c>
      <c r="B639" s="303"/>
      <c r="C639" s="243" t="s">
        <v>80</v>
      </c>
      <c r="D639" s="243" t="s">
        <v>61</v>
      </c>
      <c r="E639" s="243" t="s">
        <v>54</v>
      </c>
      <c r="F639" s="260" t="s">
        <v>1051</v>
      </c>
      <c r="G639" s="261"/>
      <c r="H639" s="247">
        <v>35718620</v>
      </c>
      <c r="I639" s="247">
        <v>23033010</v>
      </c>
      <c r="J639" s="247">
        <v>0</v>
      </c>
    </row>
    <row r="640" spans="1:10" ht="23.25" customHeight="1" x14ac:dyDescent="0.2">
      <c r="A640" s="302" t="s">
        <v>273</v>
      </c>
      <c r="B640" s="303"/>
      <c r="C640" s="243" t="s">
        <v>80</v>
      </c>
      <c r="D640" s="243" t="s">
        <v>61</v>
      </c>
      <c r="E640" s="243" t="s">
        <v>54</v>
      </c>
      <c r="F640" s="260" t="s">
        <v>1051</v>
      </c>
      <c r="G640" s="260" t="s">
        <v>94</v>
      </c>
      <c r="H640" s="247">
        <v>35718620</v>
      </c>
      <c r="I640" s="247">
        <v>23033010</v>
      </c>
      <c r="J640" s="247">
        <v>0</v>
      </c>
    </row>
    <row r="641" spans="1:10" ht="23.25" customHeight="1" x14ac:dyDescent="0.2">
      <c r="A641" s="302" t="s">
        <v>187</v>
      </c>
      <c r="B641" s="303"/>
      <c r="C641" s="243" t="s">
        <v>80</v>
      </c>
      <c r="D641" s="243" t="s">
        <v>61</v>
      </c>
      <c r="E641" s="243" t="s">
        <v>54</v>
      </c>
      <c r="F641" s="260" t="s">
        <v>1051</v>
      </c>
      <c r="G641" s="260" t="s">
        <v>58</v>
      </c>
      <c r="H641" s="247">
        <v>35718620</v>
      </c>
      <c r="I641" s="247">
        <v>23033010</v>
      </c>
      <c r="J641" s="247">
        <v>0</v>
      </c>
    </row>
    <row r="642" spans="1:10" ht="15" customHeight="1" x14ac:dyDescent="0.2">
      <c r="A642" s="278" t="s">
        <v>145</v>
      </c>
      <c r="B642" s="279"/>
      <c r="C642" s="243" t="s">
        <v>80</v>
      </c>
      <c r="D642" s="243" t="s">
        <v>61</v>
      </c>
      <c r="E642" s="243" t="s">
        <v>65</v>
      </c>
      <c r="F642" s="244"/>
      <c r="G642" s="244"/>
      <c r="H642" s="247">
        <v>1859030383.97</v>
      </c>
      <c r="I642" s="247">
        <v>1295248085</v>
      </c>
      <c r="J642" s="247">
        <v>1322284685</v>
      </c>
    </row>
    <row r="643" spans="1:10" ht="15" customHeight="1" x14ac:dyDescent="0.2">
      <c r="A643" s="278" t="s">
        <v>426</v>
      </c>
      <c r="B643" s="279"/>
      <c r="C643" s="243" t="s">
        <v>80</v>
      </c>
      <c r="D643" s="243" t="s">
        <v>61</v>
      </c>
      <c r="E643" s="243" t="s">
        <v>65</v>
      </c>
      <c r="F643" s="243" t="s">
        <v>427</v>
      </c>
      <c r="G643" s="243"/>
      <c r="H643" s="247">
        <v>4500000</v>
      </c>
      <c r="I643" s="247">
        <v>4500000</v>
      </c>
      <c r="J643" s="247">
        <v>4500000</v>
      </c>
    </row>
    <row r="644" spans="1:10" ht="23.25" customHeight="1" x14ac:dyDescent="0.2">
      <c r="A644" s="302" t="s">
        <v>832</v>
      </c>
      <c r="B644" s="303"/>
      <c r="C644" s="243" t="s">
        <v>80</v>
      </c>
      <c r="D644" s="243" t="s">
        <v>61</v>
      </c>
      <c r="E644" s="243" t="s">
        <v>65</v>
      </c>
      <c r="F644" s="260" t="s">
        <v>464</v>
      </c>
      <c r="G644" s="260"/>
      <c r="H644" s="247">
        <v>4500000</v>
      </c>
      <c r="I644" s="247">
        <v>4500000</v>
      </c>
      <c r="J644" s="247">
        <v>4500000</v>
      </c>
    </row>
    <row r="645" spans="1:10" ht="23.25" customHeight="1" x14ac:dyDescent="0.2">
      <c r="A645" s="302" t="s">
        <v>754</v>
      </c>
      <c r="B645" s="303"/>
      <c r="C645" s="243" t="s">
        <v>80</v>
      </c>
      <c r="D645" s="243" t="s">
        <v>61</v>
      </c>
      <c r="E645" s="243" t="s">
        <v>65</v>
      </c>
      <c r="F645" s="260" t="s">
        <v>465</v>
      </c>
      <c r="G645" s="261"/>
      <c r="H645" s="247">
        <v>4500000</v>
      </c>
      <c r="I645" s="247">
        <v>4500000</v>
      </c>
      <c r="J645" s="247">
        <v>4500000</v>
      </c>
    </row>
    <row r="646" spans="1:10" ht="23.25" customHeight="1" x14ac:dyDescent="0.2">
      <c r="A646" s="302" t="s">
        <v>663</v>
      </c>
      <c r="B646" s="303"/>
      <c r="C646" s="243" t="s">
        <v>80</v>
      </c>
      <c r="D646" s="243" t="s">
        <v>61</v>
      </c>
      <c r="E646" s="243" t="s">
        <v>65</v>
      </c>
      <c r="F646" s="260" t="s">
        <v>664</v>
      </c>
      <c r="G646" s="261"/>
      <c r="H646" s="247">
        <v>4500000</v>
      </c>
      <c r="I646" s="247">
        <v>4500000</v>
      </c>
      <c r="J646" s="247">
        <v>4500000</v>
      </c>
    </row>
    <row r="647" spans="1:10" ht="23.25" customHeight="1" x14ac:dyDescent="0.2">
      <c r="A647" s="302" t="s">
        <v>273</v>
      </c>
      <c r="B647" s="303"/>
      <c r="C647" s="243" t="s">
        <v>80</v>
      </c>
      <c r="D647" s="243" t="s">
        <v>61</v>
      </c>
      <c r="E647" s="243" t="s">
        <v>65</v>
      </c>
      <c r="F647" s="260" t="s">
        <v>664</v>
      </c>
      <c r="G647" s="260" t="s">
        <v>94</v>
      </c>
      <c r="H647" s="247">
        <v>4500000</v>
      </c>
      <c r="I647" s="247">
        <v>4500000</v>
      </c>
      <c r="J647" s="247">
        <v>4500000</v>
      </c>
    </row>
    <row r="648" spans="1:10" ht="23.25" customHeight="1" x14ac:dyDescent="0.2">
      <c r="A648" s="302" t="s">
        <v>187</v>
      </c>
      <c r="B648" s="303"/>
      <c r="C648" s="243" t="s">
        <v>80</v>
      </c>
      <c r="D648" s="243" t="s">
        <v>61</v>
      </c>
      <c r="E648" s="243" t="s">
        <v>65</v>
      </c>
      <c r="F648" s="260" t="s">
        <v>664</v>
      </c>
      <c r="G648" s="260" t="s">
        <v>58</v>
      </c>
      <c r="H648" s="247">
        <v>4500000</v>
      </c>
      <c r="I648" s="247">
        <v>4500000</v>
      </c>
      <c r="J648" s="247">
        <v>4500000</v>
      </c>
    </row>
    <row r="649" spans="1:10" ht="15" customHeight="1" x14ac:dyDescent="0.2">
      <c r="A649" s="278" t="s">
        <v>466</v>
      </c>
      <c r="B649" s="279"/>
      <c r="C649" s="243" t="s">
        <v>80</v>
      </c>
      <c r="D649" s="243" t="s">
        <v>61</v>
      </c>
      <c r="E649" s="243" t="s">
        <v>65</v>
      </c>
      <c r="F649" s="243" t="s">
        <v>467</v>
      </c>
      <c r="G649" s="243"/>
      <c r="H649" s="247">
        <v>149000000</v>
      </c>
      <c r="I649" s="247">
        <v>150000000</v>
      </c>
      <c r="J649" s="247">
        <v>150000000</v>
      </c>
    </row>
    <row r="650" spans="1:10" ht="23.25" customHeight="1" x14ac:dyDescent="0.2">
      <c r="A650" s="302" t="s">
        <v>833</v>
      </c>
      <c r="B650" s="303"/>
      <c r="C650" s="243" t="s">
        <v>80</v>
      </c>
      <c r="D650" s="243" t="s">
        <v>61</v>
      </c>
      <c r="E650" s="243" t="s">
        <v>65</v>
      </c>
      <c r="F650" s="260" t="s">
        <v>665</v>
      </c>
      <c r="G650" s="260"/>
      <c r="H650" s="247">
        <v>149000000</v>
      </c>
      <c r="I650" s="247">
        <v>150000000</v>
      </c>
      <c r="J650" s="247">
        <v>150000000</v>
      </c>
    </row>
    <row r="651" spans="1:10" ht="34.5" customHeight="1" x14ac:dyDescent="0.2">
      <c r="A651" s="302" t="s">
        <v>834</v>
      </c>
      <c r="B651" s="303"/>
      <c r="C651" s="243" t="s">
        <v>80</v>
      </c>
      <c r="D651" s="243" t="s">
        <v>61</v>
      </c>
      <c r="E651" s="243" t="s">
        <v>65</v>
      </c>
      <c r="F651" s="260" t="s">
        <v>835</v>
      </c>
      <c r="G651" s="261"/>
      <c r="H651" s="247">
        <v>149000000</v>
      </c>
      <c r="I651" s="247">
        <v>150000000</v>
      </c>
      <c r="J651" s="247">
        <v>150000000</v>
      </c>
    </row>
    <row r="652" spans="1:10" ht="23.25" customHeight="1" x14ac:dyDescent="0.2">
      <c r="A652" s="302" t="s">
        <v>1175</v>
      </c>
      <c r="B652" s="303"/>
      <c r="C652" s="243" t="s">
        <v>80</v>
      </c>
      <c r="D652" s="243" t="s">
        <v>61</v>
      </c>
      <c r="E652" s="243" t="s">
        <v>65</v>
      </c>
      <c r="F652" s="260" t="s">
        <v>836</v>
      </c>
      <c r="G652" s="261"/>
      <c r="H652" s="247">
        <v>149000000</v>
      </c>
      <c r="I652" s="247">
        <v>150000000</v>
      </c>
      <c r="J652" s="247">
        <v>150000000</v>
      </c>
    </row>
    <row r="653" spans="1:10" ht="23.25" customHeight="1" x14ac:dyDescent="0.2">
      <c r="A653" s="302" t="s">
        <v>273</v>
      </c>
      <c r="B653" s="303"/>
      <c r="C653" s="243" t="s">
        <v>80</v>
      </c>
      <c r="D653" s="243" t="s">
        <v>61</v>
      </c>
      <c r="E653" s="243" t="s">
        <v>65</v>
      </c>
      <c r="F653" s="260" t="s">
        <v>836</v>
      </c>
      <c r="G653" s="260" t="s">
        <v>94</v>
      </c>
      <c r="H653" s="247">
        <v>144519607.75</v>
      </c>
      <c r="I653" s="247">
        <v>150000000</v>
      </c>
      <c r="J653" s="247">
        <v>150000000</v>
      </c>
    </row>
    <row r="654" spans="1:10" ht="23.25" customHeight="1" x14ac:dyDescent="0.2">
      <c r="A654" s="302" t="s">
        <v>187</v>
      </c>
      <c r="B654" s="303"/>
      <c r="C654" s="243" t="s">
        <v>80</v>
      </c>
      <c r="D654" s="243" t="s">
        <v>61</v>
      </c>
      <c r="E654" s="243" t="s">
        <v>65</v>
      </c>
      <c r="F654" s="260" t="s">
        <v>836</v>
      </c>
      <c r="G654" s="260" t="s">
        <v>58</v>
      </c>
      <c r="H654" s="247">
        <v>144519607.75</v>
      </c>
      <c r="I654" s="247">
        <v>150000000</v>
      </c>
      <c r="J654" s="247">
        <v>150000000</v>
      </c>
    </row>
    <row r="655" spans="1:10" ht="23.25" customHeight="1" x14ac:dyDescent="0.2">
      <c r="A655" s="302" t="s">
        <v>85</v>
      </c>
      <c r="B655" s="303"/>
      <c r="C655" s="243" t="s">
        <v>80</v>
      </c>
      <c r="D655" s="243" t="s">
        <v>61</v>
      </c>
      <c r="E655" s="243" t="s">
        <v>65</v>
      </c>
      <c r="F655" s="260" t="s">
        <v>836</v>
      </c>
      <c r="G655" s="260" t="s">
        <v>84</v>
      </c>
      <c r="H655" s="247">
        <v>4480392.25</v>
      </c>
      <c r="I655" s="247">
        <v>0</v>
      </c>
      <c r="J655" s="247">
        <v>0</v>
      </c>
    </row>
    <row r="656" spans="1:10" ht="15" customHeight="1" x14ac:dyDescent="0.2">
      <c r="A656" s="302" t="s">
        <v>49</v>
      </c>
      <c r="B656" s="303"/>
      <c r="C656" s="243" t="s">
        <v>80</v>
      </c>
      <c r="D656" s="243" t="s">
        <v>61</v>
      </c>
      <c r="E656" s="243" t="s">
        <v>65</v>
      </c>
      <c r="F656" s="260" t="s">
        <v>836</v>
      </c>
      <c r="G656" s="260" t="s">
        <v>116</v>
      </c>
      <c r="H656" s="247">
        <v>4480392.25</v>
      </c>
      <c r="I656" s="247">
        <v>0</v>
      </c>
      <c r="J656" s="247">
        <v>0</v>
      </c>
    </row>
    <row r="657" spans="1:10" ht="23.25" customHeight="1" x14ac:dyDescent="0.2">
      <c r="A657" s="278" t="s">
        <v>932</v>
      </c>
      <c r="B657" s="279"/>
      <c r="C657" s="243" t="s">
        <v>80</v>
      </c>
      <c r="D657" s="243" t="s">
        <v>61</v>
      </c>
      <c r="E657" s="243" t="s">
        <v>65</v>
      </c>
      <c r="F657" s="243" t="s">
        <v>389</v>
      </c>
      <c r="G657" s="243"/>
      <c r="H657" s="247">
        <v>121023170</v>
      </c>
      <c r="I657" s="247">
        <v>146361185</v>
      </c>
      <c r="J657" s="247">
        <v>143509185</v>
      </c>
    </row>
    <row r="658" spans="1:10" ht="23.25" customHeight="1" x14ac:dyDescent="0.2">
      <c r="A658" s="302" t="s">
        <v>405</v>
      </c>
      <c r="B658" s="303"/>
      <c r="C658" s="243" t="s">
        <v>80</v>
      </c>
      <c r="D658" s="243" t="s">
        <v>61</v>
      </c>
      <c r="E658" s="243" t="s">
        <v>65</v>
      </c>
      <c r="F658" s="260" t="s">
        <v>406</v>
      </c>
      <c r="G658" s="260"/>
      <c r="H658" s="247">
        <v>121023170</v>
      </c>
      <c r="I658" s="247">
        <v>146361185</v>
      </c>
      <c r="J658" s="247">
        <v>143509185</v>
      </c>
    </row>
    <row r="659" spans="1:10" ht="15" customHeight="1" x14ac:dyDescent="0.2">
      <c r="A659" s="302" t="s">
        <v>828</v>
      </c>
      <c r="B659" s="303"/>
      <c r="C659" s="243" t="s">
        <v>80</v>
      </c>
      <c r="D659" s="243" t="s">
        <v>61</v>
      </c>
      <c r="E659" s="243" t="s">
        <v>65</v>
      </c>
      <c r="F659" s="260" t="s">
        <v>458</v>
      </c>
      <c r="G659" s="261"/>
      <c r="H659" s="247">
        <v>121023170</v>
      </c>
      <c r="I659" s="247">
        <v>146361185</v>
      </c>
      <c r="J659" s="247">
        <v>143509185</v>
      </c>
    </row>
    <row r="660" spans="1:10" ht="15" customHeight="1" x14ac:dyDescent="0.2">
      <c r="A660" s="302" t="s">
        <v>837</v>
      </c>
      <c r="B660" s="303"/>
      <c r="C660" s="243" t="s">
        <v>80</v>
      </c>
      <c r="D660" s="243" t="s">
        <v>61</v>
      </c>
      <c r="E660" s="243" t="s">
        <v>65</v>
      </c>
      <c r="F660" s="260" t="s">
        <v>838</v>
      </c>
      <c r="G660" s="261"/>
      <c r="H660" s="247">
        <v>12180000</v>
      </c>
      <c r="I660" s="247">
        <v>27310000</v>
      </c>
      <c r="J660" s="247">
        <v>28790000</v>
      </c>
    </row>
    <row r="661" spans="1:10" ht="23.25" customHeight="1" x14ac:dyDescent="0.2">
      <c r="A661" s="302" t="s">
        <v>273</v>
      </c>
      <c r="B661" s="303"/>
      <c r="C661" s="243" t="s">
        <v>80</v>
      </c>
      <c r="D661" s="243" t="s">
        <v>61</v>
      </c>
      <c r="E661" s="243" t="s">
        <v>65</v>
      </c>
      <c r="F661" s="260" t="s">
        <v>838</v>
      </c>
      <c r="G661" s="260" t="s">
        <v>94</v>
      </c>
      <c r="H661" s="247">
        <v>12180000</v>
      </c>
      <c r="I661" s="247">
        <v>27310000</v>
      </c>
      <c r="J661" s="247">
        <v>28790000</v>
      </c>
    </row>
    <row r="662" spans="1:10" ht="23.25" customHeight="1" x14ac:dyDescent="0.2">
      <c r="A662" s="302" t="s">
        <v>187</v>
      </c>
      <c r="B662" s="303"/>
      <c r="C662" s="243" t="s">
        <v>80</v>
      </c>
      <c r="D662" s="243" t="s">
        <v>61</v>
      </c>
      <c r="E662" s="243" t="s">
        <v>65</v>
      </c>
      <c r="F662" s="260" t="s">
        <v>838</v>
      </c>
      <c r="G662" s="260" t="s">
        <v>58</v>
      </c>
      <c r="H662" s="247">
        <v>12180000</v>
      </c>
      <c r="I662" s="247">
        <v>27310000</v>
      </c>
      <c r="J662" s="247">
        <v>28790000</v>
      </c>
    </row>
    <row r="663" spans="1:10" ht="23.25" customHeight="1" x14ac:dyDescent="0.2">
      <c r="A663" s="302" t="s">
        <v>459</v>
      </c>
      <c r="B663" s="303"/>
      <c r="C663" s="243" t="s">
        <v>80</v>
      </c>
      <c r="D663" s="243" t="s">
        <v>61</v>
      </c>
      <c r="E663" s="243" t="s">
        <v>65</v>
      </c>
      <c r="F663" s="260" t="s">
        <v>460</v>
      </c>
      <c r="G663" s="261"/>
      <c r="H663" s="247">
        <v>108843170</v>
      </c>
      <c r="I663" s="247">
        <v>119051185</v>
      </c>
      <c r="J663" s="247">
        <v>114719185</v>
      </c>
    </row>
    <row r="664" spans="1:10" ht="45.75" customHeight="1" x14ac:dyDescent="0.2">
      <c r="A664" s="302" t="s">
        <v>291</v>
      </c>
      <c r="B664" s="303"/>
      <c r="C664" s="243" t="s">
        <v>80</v>
      </c>
      <c r="D664" s="243" t="s">
        <v>61</v>
      </c>
      <c r="E664" s="243" t="s">
        <v>65</v>
      </c>
      <c r="F664" s="260" t="s">
        <v>460</v>
      </c>
      <c r="G664" s="260" t="s">
        <v>195</v>
      </c>
      <c r="H664" s="247">
        <v>82816185</v>
      </c>
      <c r="I664" s="247">
        <v>82816185</v>
      </c>
      <c r="J664" s="247">
        <v>82816185</v>
      </c>
    </row>
    <row r="665" spans="1:10" ht="15" customHeight="1" x14ac:dyDescent="0.2">
      <c r="A665" s="302" t="s">
        <v>248</v>
      </c>
      <c r="B665" s="303"/>
      <c r="C665" s="243" t="s">
        <v>80</v>
      </c>
      <c r="D665" s="243" t="s">
        <v>61</v>
      </c>
      <c r="E665" s="243" t="s">
        <v>65</v>
      </c>
      <c r="F665" s="260" t="s">
        <v>460</v>
      </c>
      <c r="G665" s="260" t="s">
        <v>249</v>
      </c>
      <c r="H665" s="247">
        <v>82816185</v>
      </c>
      <c r="I665" s="247">
        <v>82816185</v>
      </c>
      <c r="J665" s="247">
        <v>82816185</v>
      </c>
    </row>
    <row r="666" spans="1:10" ht="23.25" customHeight="1" x14ac:dyDescent="0.2">
      <c r="A666" s="302" t="s">
        <v>273</v>
      </c>
      <c r="B666" s="303"/>
      <c r="C666" s="243" t="s">
        <v>80</v>
      </c>
      <c r="D666" s="243" t="s">
        <v>61</v>
      </c>
      <c r="E666" s="243" t="s">
        <v>65</v>
      </c>
      <c r="F666" s="260" t="s">
        <v>460</v>
      </c>
      <c r="G666" s="260" t="s">
        <v>94</v>
      </c>
      <c r="H666" s="247">
        <v>25857000</v>
      </c>
      <c r="I666" s="247">
        <v>36065000</v>
      </c>
      <c r="J666" s="247">
        <v>31733000</v>
      </c>
    </row>
    <row r="667" spans="1:10" ht="23.25" customHeight="1" x14ac:dyDescent="0.2">
      <c r="A667" s="302" t="s">
        <v>187</v>
      </c>
      <c r="B667" s="303"/>
      <c r="C667" s="243" t="s">
        <v>80</v>
      </c>
      <c r="D667" s="243" t="s">
        <v>61</v>
      </c>
      <c r="E667" s="243" t="s">
        <v>65</v>
      </c>
      <c r="F667" s="260" t="s">
        <v>460</v>
      </c>
      <c r="G667" s="260" t="s">
        <v>58</v>
      </c>
      <c r="H667" s="247">
        <v>25857000</v>
      </c>
      <c r="I667" s="247">
        <v>36065000</v>
      </c>
      <c r="J667" s="247">
        <v>31733000</v>
      </c>
    </row>
    <row r="668" spans="1:10" ht="15" customHeight="1" x14ac:dyDescent="0.2">
      <c r="A668" s="302" t="s">
        <v>200</v>
      </c>
      <c r="B668" s="303"/>
      <c r="C668" s="243" t="s">
        <v>80</v>
      </c>
      <c r="D668" s="243" t="s">
        <v>61</v>
      </c>
      <c r="E668" s="243" t="s">
        <v>65</v>
      </c>
      <c r="F668" s="260" t="s">
        <v>460</v>
      </c>
      <c r="G668" s="260" t="s">
        <v>201</v>
      </c>
      <c r="H668" s="247">
        <v>169985</v>
      </c>
      <c r="I668" s="247">
        <v>170000</v>
      </c>
      <c r="J668" s="247">
        <v>170000</v>
      </c>
    </row>
    <row r="669" spans="1:10" ht="15" customHeight="1" x14ac:dyDescent="0.2">
      <c r="A669" s="302" t="s">
        <v>73</v>
      </c>
      <c r="B669" s="303"/>
      <c r="C669" s="243" t="s">
        <v>80</v>
      </c>
      <c r="D669" s="243" t="s">
        <v>61</v>
      </c>
      <c r="E669" s="243" t="s">
        <v>65</v>
      </c>
      <c r="F669" s="260" t="s">
        <v>460</v>
      </c>
      <c r="G669" s="260" t="s">
        <v>74</v>
      </c>
      <c r="H669" s="247">
        <v>169985</v>
      </c>
      <c r="I669" s="247">
        <v>170000</v>
      </c>
      <c r="J669" s="247">
        <v>170000</v>
      </c>
    </row>
    <row r="670" spans="1:10" ht="34.5" customHeight="1" x14ac:dyDescent="0.2">
      <c r="A670" s="278" t="s">
        <v>364</v>
      </c>
      <c r="B670" s="279"/>
      <c r="C670" s="243" t="s">
        <v>80</v>
      </c>
      <c r="D670" s="243" t="s">
        <v>61</v>
      </c>
      <c r="E670" s="243" t="s">
        <v>65</v>
      </c>
      <c r="F670" s="243" t="s">
        <v>365</v>
      </c>
      <c r="G670" s="243"/>
      <c r="H670" s="247">
        <v>6929200</v>
      </c>
      <c r="I670" s="247">
        <v>6929200</v>
      </c>
      <c r="J670" s="247">
        <v>6929200</v>
      </c>
    </row>
    <row r="671" spans="1:10" ht="45.75" customHeight="1" x14ac:dyDescent="0.2">
      <c r="A671" s="302" t="s">
        <v>1159</v>
      </c>
      <c r="B671" s="303"/>
      <c r="C671" s="243" t="s">
        <v>80</v>
      </c>
      <c r="D671" s="243" t="s">
        <v>61</v>
      </c>
      <c r="E671" s="243" t="s">
        <v>65</v>
      </c>
      <c r="F671" s="260" t="s">
        <v>366</v>
      </c>
      <c r="G671" s="260"/>
      <c r="H671" s="247">
        <v>6929200</v>
      </c>
      <c r="I671" s="247">
        <v>6929200</v>
      </c>
      <c r="J671" s="247">
        <v>6929200</v>
      </c>
    </row>
    <row r="672" spans="1:10" ht="23.25" customHeight="1" x14ac:dyDescent="0.2">
      <c r="A672" s="302" t="s">
        <v>370</v>
      </c>
      <c r="B672" s="303"/>
      <c r="C672" s="243" t="s">
        <v>80</v>
      </c>
      <c r="D672" s="243" t="s">
        <v>61</v>
      </c>
      <c r="E672" s="243" t="s">
        <v>65</v>
      </c>
      <c r="F672" s="260" t="s">
        <v>371</v>
      </c>
      <c r="G672" s="261"/>
      <c r="H672" s="247">
        <v>6929200</v>
      </c>
      <c r="I672" s="247">
        <v>6929200</v>
      </c>
      <c r="J672" s="247">
        <v>6929200</v>
      </c>
    </row>
    <row r="673" spans="1:10" ht="45.75" customHeight="1" x14ac:dyDescent="0.2">
      <c r="A673" s="302" t="s">
        <v>372</v>
      </c>
      <c r="B673" s="303"/>
      <c r="C673" s="243" t="s">
        <v>80</v>
      </c>
      <c r="D673" s="243" t="s">
        <v>61</v>
      </c>
      <c r="E673" s="243" t="s">
        <v>65</v>
      </c>
      <c r="F673" s="260" t="s">
        <v>373</v>
      </c>
      <c r="G673" s="261"/>
      <c r="H673" s="247">
        <v>6929200</v>
      </c>
      <c r="I673" s="247">
        <v>6929200</v>
      </c>
      <c r="J673" s="247">
        <v>6929200</v>
      </c>
    </row>
    <row r="674" spans="1:10" ht="45.75" customHeight="1" x14ac:dyDescent="0.2">
      <c r="A674" s="302" t="s">
        <v>291</v>
      </c>
      <c r="B674" s="303"/>
      <c r="C674" s="243" t="s">
        <v>80</v>
      </c>
      <c r="D674" s="243" t="s">
        <v>61</v>
      </c>
      <c r="E674" s="243" t="s">
        <v>65</v>
      </c>
      <c r="F674" s="260" t="s">
        <v>373</v>
      </c>
      <c r="G674" s="260" t="s">
        <v>195</v>
      </c>
      <c r="H674" s="247">
        <v>4713188.29</v>
      </c>
      <c r="I674" s="247">
        <v>5435686</v>
      </c>
      <c r="J674" s="247">
        <v>5435686</v>
      </c>
    </row>
    <row r="675" spans="1:10" ht="15" customHeight="1" x14ac:dyDescent="0.2">
      <c r="A675" s="302" t="s">
        <v>248</v>
      </c>
      <c r="B675" s="303"/>
      <c r="C675" s="243" t="s">
        <v>80</v>
      </c>
      <c r="D675" s="243" t="s">
        <v>61</v>
      </c>
      <c r="E675" s="243" t="s">
        <v>65</v>
      </c>
      <c r="F675" s="260" t="s">
        <v>373</v>
      </c>
      <c r="G675" s="260" t="s">
        <v>249</v>
      </c>
      <c r="H675" s="247">
        <v>4713188.29</v>
      </c>
      <c r="I675" s="247">
        <v>5435686</v>
      </c>
      <c r="J675" s="247">
        <v>5435686</v>
      </c>
    </row>
    <row r="676" spans="1:10" ht="23.25" customHeight="1" x14ac:dyDescent="0.2">
      <c r="A676" s="302" t="s">
        <v>273</v>
      </c>
      <c r="B676" s="303"/>
      <c r="C676" s="243" t="s">
        <v>80</v>
      </c>
      <c r="D676" s="243" t="s">
        <v>61</v>
      </c>
      <c r="E676" s="243" t="s">
        <v>65</v>
      </c>
      <c r="F676" s="260" t="s">
        <v>373</v>
      </c>
      <c r="G676" s="260" t="s">
        <v>94</v>
      </c>
      <c r="H676" s="247">
        <v>1483364</v>
      </c>
      <c r="I676" s="247">
        <v>1484014</v>
      </c>
      <c r="J676" s="247">
        <v>1484014</v>
      </c>
    </row>
    <row r="677" spans="1:10" ht="23.25" customHeight="1" x14ac:dyDescent="0.2">
      <c r="A677" s="302" t="s">
        <v>187</v>
      </c>
      <c r="B677" s="303"/>
      <c r="C677" s="243" t="s">
        <v>80</v>
      </c>
      <c r="D677" s="243" t="s">
        <v>61</v>
      </c>
      <c r="E677" s="243" t="s">
        <v>65</v>
      </c>
      <c r="F677" s="260" t="s">
        <v>373</v>
      </c>
      <c r="G677" s="260" t="s">
        <v>58</v>
      </c>
      <c r="H677" s="247">
        <v>1483364</v>
      </c>
      <c r="I677" s="247">
        <v>1484014</v>
      </c>
      <c r="J677" s="247">
        <v>1484014</v>
      </c>
    </row>
    <row r="678" spans="1:10" ht="23.25" customHeight="1" x14ac:dyDescent="0.2">
      <c r="A678" s="302" t="s">
        <v>85</v>
      </c>
      <c r="B678" s="303"/>
      <c r="C678" s="243" t="s">
        <v>80</v>
      </c>
      <c r="D678" s="243" t="s">
        <v>61</v>
      </c>
      <c r="E678" s="243" t="s">
        <v>65</v>
      </c>
      <c r="F678" s="260" t="s">
        <v>373</v>
      </c>
      <c r="G678" s="260" t="s">
        <v>84</v>
      </c>
      <c r="H678" s="247">
        <v>723147.71</v>
      </c>
      <c r="I678" s="247">
        <v>0</v>
      </c>
      <c r="J678" s="247">
        <v>0</v>
      </c>
    </row>
    <row r="679" spans="1:10" ht="15" customHeight="1" x14ac:dyDescent="0.2">
      <c r="A679" s="302" t="s">
        <v>49</v>
      </c>
      <c r="B679" s="303"/>
      <c r="C679" s="243" t="s">
        <v>80</v>
      </c>
      <c r="D679" s="243" t="s">
        <v>61</v>
      </c>
      <c r="E679" s="243" t="s">
        <v>65</v>
      </c>
      <c r="F679" s="260" t="s">
        <v>373</v>
      </c>
      <c r="G679" s="260" t="s">
        <v>116</v>
      </c>
      <c r="H679" s="247">
        <v>723147.71</v>
      </c>
      <c r="I679" s="247">
        <v>0</v>
      </c>
      <c r="J679" s="247">
        <v>0</v>
      </c>
    </row>
    <row r="680" spans="1:10" ht="15" customHeight="1" x14ac:dyDescent="0.2">
      <c r="A680" s="302" t="s">
        <v>200</v>
      </c>
      <c r="B680" s="303"/>
      <c r="C680" s="243" t="s">
        <v>80</v>
      </c>
      <c r="D680" s="243" t="s">
        <v>61</v>
      </c>
      <c r="E680" s="243" t="s">
        <v>65</v>
      </c>
      <c r="F680" s="260" t="s">
        <v>373</v>
      </c>
      <c r="G680" s="260" t="s">
        <v>201</v>
      </c>
      <c r="H680" s="247">
        <v>9500</v>
      </c>
      <c r="I680" s="247">
        <v>9500</v>
      </c>
      <c r="J680" s="247">
        <v>9500</v>
      </c>
    </row>
    <row r="681" spans="1:10" ht="15" customHeight="1" x14ac:dyDescent="0.2">
      <c r="A681" s="302" t="s">
        <v>73</v>
      </c>
      <c r="B681" s="303"/>
      <c r="C681" s="243" t="s">
        <v>80</v>
      </c>
      <c r="D681" s="243" t="s">
        <v>61</v>
      </c>
      <c r="E681" s="243" t="s">
        <v>65</v>
      </c>
      <c r="F681" s="260" t="s">
        <v>373</v>
      </c>
      <c r="G681" s="260" t="s">
        <v>74</v>
      </c>
      <c r="H681" s="247">
        <v>9500</v>
      </c>
      <c r="I681" s="247">
        <v>9500</v>
      </c>
      <c r="J681" s="247">
        <v>9500</v>
      </c>
    </row>
    <row r="682" spans="1:10" ht="23.25" customHeight="1" x14ac:dyDescent="0.2">
      <c r="A682" s="278" t="s">
        <v>445</v>
      </c>
      <c r="B682" s="279"/>
      <c r="C682" s="243" t="s">
        <v>80</v>
      </c>
      <c r="D682" s="243" t="s">
        <v>61</v>
      </c>
      <c r="E682" s="243" t="s">
        <v>65</v>
      </c>
      <c r="F682" s="243" t="s">
        <v>446</v>
      </c>
      <c r="G682" s="243"/>
      <c r="H682" s="247">
        <v>1577578013.97</v>
      </c>
      <c r="I682" s="247">
        <v>987457700</v>
      </c>
      <c r="J682" s="247">
        <v>1017346300</v>
      </c>
    </row>
    <row r="683" spans="1:10" ht="15" customHeight="1" x14ac:dyDescent="0.2">
      <c r="A683" s="302" t="s">
        <v>447</v>
      </c>
      <c r="B683" s="303"/>
      <c r="C683" s="243" t="s">
        <v>80</v>
      </c>
      <c r="D683" s="243" t="s">
        <v>61</v>
      </c>
      <c r="E683" s="243" t="s">
        <v>65</v>
      </c>
      <c r="F683" s="260" t="s">
        <v>448</v>
      </c>
      <c r="G683" s="260"/>
      <c r="H683" s="247">
        <v>143744960</v>
      </c>
      <c r="I683" s="247">
        <v>42010400</v>
      </c>
      <c r="J683" s="247">
        <v>71120000</v>
      </c>
    </row>
    <row r="684" spans="1:10" ht="23.25" customHeight="1" x14ac:dyDescent="0.2">
      <c r="A684" s="302" t="s">
        <v>544</v>
      </c>
      <c r="B684" s="303"/>
      <c r="C684" s="243" t="s">
        <v>80</v>
      </c>
      <c r="D684" s="243" t="s">
        <v>61</v>
      </c>
      <c r="E684" s="243" t="s">
        <v>65</v>
      </c>
      <c r="F684" s="260" t="s">
        <v>545</v>
      </c>
      <c r="G684" s="261"/>
      <c r="H684" s="247">
        <v>56120950</v>
      </c>
      <c r="I684" s="247">
        <v>37032000</v>
      </c>
      <c r="J684" s="247">
        <v>0</v>
      </c>
    </row>
    <row r="685" spans="1:10" ht="34.5" customHeight="1" x14ac:dyDescent="0.2">
      <c r="A685" s="302" t="s">
        <v>1248</v>
      </c>
      <c r="B685" s="303"/>
      <c r="C685" s="243" t="s">
        <v>80</v>
      </c>
      <c r="D685" s="243" t="s">
        <v>61</v>
      </c>
      <c r="E685" s="243" t="s">
        <v>65</v>
      </c>
      <c r="F685" s="260" t="s">
        <v>1249</v>
      </c>
      <c r="G685" s="261"/>
      <c r="H685" s="247">
        <v>35142950</v>
      </c>
      <c r="I685" s="247">
        <v>0</v>
      </c>
      <c r="J685" s="247">
        <v>0</v>
      </c>
    </row>
    <row r="686" spans="1:10" ht="23.25" customHeight="1" x14ac:dyDescent="0.2">
      <c r="A686" s="302" t="s">
        <v>273</v>
      </c>
      <c r="B686" s="303"/>
      <c r="C686" s="243" t="s">
        <v>80</v>
      </c>
      <c r="D686" s="243" t="s">
        <v>61</v>
      </c>
      <c r="E686" s="243" t="s">
        <v>65</v>
      </c>
      <c r="F686" s="260" t="s">
        <v>1249</v>
      </c>
      <c r="G686" s="260" t="s">
        <v>94</v>
      </c>
      <c r="H686" s="247">
        <v>35142950</v>
      </c>
      <c r="I686" s="247">
        <v>0</v>
      </c>
      <c r="J686" s="247">
        <v>0</v>
      </c>
    </row>
    <row r="687" spans="1:10" ht="23.25" customHeight="1" x14ac:dyDescent="0.2">
      <c r="A687" s="302" t="s">
        <v>187</v>
      </c>
      <c r="B687" s="303"/>
      <c r="C687" s="243" t="s">
        <v>80</v>
      </c>
      <c r="D687" s="243" t="s">
        <v>61</v>
      </c>
      <c r="E687" s="243" t="s">
        <v>65</v>
      </c>
      <c r="F687" s="260" t="s">
        <v>1249</v>
      </c>
      <c r="G687" s="260" t="s">
        <v>58</v>
      </c>
      <c r="H687" s="247">
        <v>35142950</v>
      </c>
      <c r="I687" s="247">
        <v>0</v>
      </c>
      <c r="J687" s="247">
        <v>0</v>
      </c>
    </row>
    <row r="688" spans="1:10" ht="23.25" customHeight="1" x14ac:dyDescent="0.2">
      <c r="A688" s="302" t="s">
        <v>755</v>
      </c>
      <c r="B688" s="303"/>
      <c r="C688" s="243" t="s">
        <v>80</v>
      </c>
      <c r="D688" s="243" t="s">
        <v>61</v>
      </c>
      <c r="E688" s="243" t="s">
        <v>65</v>
      </c>
      <c r="F688" s="260" t="s">
        <v>1109</v>
      </c>
      <c r="G688" s="261"/>
      <c r="H688" s="247">
        <v>20978000</v>
      </c>
      <c r="I688" s="247">
        <v>0</v>
      </c>
      <c r="J688" s="247">
        <v>0</v>
      </c>
    </row>
    <row r="689" spans="1:10" ht="23.25" customHeight="1" x14ac:dyDescent="0.2">
      <c r="A689" s="302" t="s">
        <v>273</v>
      </c>
      <c r="B689" s="303"/>
      <c r="C689" s="243" t="s">
        <v>80</v>
      </c>
      <c r="D689" s="243" t="s">
        <v>61</v>
      </c>
      <c r="E689" s="243" t="s">
        <v>65</v>
      </c>
      <c r="F689" s="260" t="s">
        <v>1109</v>
      </c>
      <c r="G689" s="260" t="s">
        <v>94</v>
      </c>
      <c r="H689" s="247">
        <v>20978000</v>
      </c>
      <c r="I689" s="247">
        <v>0</v>
      </c>
      <c r="J689" s="247">
        <v>0</v>
      </c>
    </row>
    <row r="690" spans="1:10" ht="23.25" customHeight="1" x14ac:dyDescent="0.2">
      <c r="A690" s="302" t="s">
        <v>187</v>
      </c>
      <c r="B690" s="303"/>
      <c r="C690" s="243" t="s">
        <v>80</v>
      </c>
      <c r="D690" s="243" t="s">
        <v>61</v>
      </c>
      <c r="E690" s="243" t="s">
        <v>65</v>
      </c>
      <c r="F690" s="260" t="s">
        <v>1109</v>
      </c>
      <c r="G690" s="260" t="s">
        <v>58</v>
      </c>
      <c r="H690" s="247">
        <v>20978000</v>
      </c>
      <c r="I690" s="247">
        <v>0</v>
      </c>
      <c r="J690" s="247">
        <v>0</v>
      </c>
    </row>
    <row r="691" spans="1:10" ht="15" customHeight="1" x14ac:dyDescent="0.2">
      <c r="A691" s="302" t="s">
        <v>953</v>
      </c>
      <c r="B691" s="303"/>
      <c r="C691" s="243" t="s">
        <v>80</v>
      </c>
      <c r="D691" s="243" t="s">
        <v>61</v>
      </c>
      <c r="E691" s="243" t="s">
        <v>65</v>
      </c>
      <c r="F691" s="260" t="s">
        <v>954</v>
      </c>
      <c r="G691" s="261"/>
      <c r="H691" s="247">
        <v>0</v>
      </c>
      <c r="I691" s="247">
        <v>37032000</v>
      </c>
      <c r="J691" s="247">
        <v>0</v>
      </c>
    </row>
    <row r="692" spans="1:10" ht="23.25" customHeight="1" x14ac:dyDescent="0.2">
      <c r="A692" s="302" t="s">
        <v>273</v>
      </c>
      <c r="B692" s="303"/>
      <c r="C692" s="243" t="s">
        <v>80</v>
      </c>
      <c r="D692" s="243" t="s">
        <v>61</v>
      </c>
      <c r="E692" s="243" t="s">
        <v>65</v>
      </c>
      <c r="F692" s="260" t="s">
        <v>954</v>
      </c>
      <c r="G692" s="260" t="s">
        <v>94</v>
      </c>
      <c r="H692" s="247">
        <v>0</v>
      </c>
      <c r="I692" s="247">
        <v>37032000</v>
      </c>
      <c r="J692" s="247">
        <v>0</v>
      </c>
    </row>
    <row r="693" spans="1:10" ht="23.25" customHeight="1" x14ac:dyDescent="0.2">
      <c r="A693" s="302" t="s">
        <v>187</v>
      </c>
      <c r="B693" s="303"/>
      <c r="C693" s="243" t="s">
        <v>80</v>
      </c>
      <c r="D693" s="243" t="s">
        <v>61</v>
      </c>
      <c r="E693" s="243" t="s">
        <v>65</v>
      </c>
      <c r="F693" s="260" t="s">
        <v>954</v>
      </c>
      <c r="G693" s="260" t="s">
        <v>58</v>
      </c>
      <c r="H693" s="247">
        <v>0</v>
      </c>
      <c r="I693" s="247">
        <v>37032000</v>
      </c>
      <c r="J693" s="247">
        <v>0</v>
      </c>
    </row>
    <row r="694" spans="1:10" ht="23.25" customHeight="1" x14ac:dyDescent="0.2">
      <c r="A694" s="302" t="s">
        <v>280</v>
      </c>
      <c r="B694" s="303"/>
      <c r="C694" s="243" t="s">
        <v>80</v>
      </c>
      <c r="D694" s="243" t="s">
        <v>61</v>
      </c>
      <c r="E694" s="243" t="s">
        <v>65</v>
      </c>
      <c r="F694" s="260" t="s">
        <v>1110</v>
      </c>
      <c r="G694" s="261"/>
      <c r="H694" s="247">
        <v>87624010</v>
      </c>
      <c r="I694" s="247">
        <v>4978400</v>
      </c>
      <c r="J694" s="247">
        <v>71120000</v>
      </c>
    </row>
    <row r="695" spans="1:10" ht="57" customHeight="1" x14ac:dyDescent="0.2">
      <c r="A695" s="302" t="s">
        <v>1234</v>
      </c>
      <c r="B695" s="303"/>
      <c r="C695" s="243" t="s">
        <v>80</v>
      </c>
      <c r="D695" s="243" t="s">
        <v>61</v>
      </c>
      <c r="E695" s="243" t="s">
        <v>65</v>
      </c>
      <c r="F695" s="260" t="s">
        <v>1235</v>
      </c>
      <c r="G695" s="261"/>
      <c r="H695" s="247">
        <v>30382000</v>
      </c>
      <c r="I695" s="247">
        <v>0</v>
      </c>
      <c r="J695" s="247">
        <v>0</v>
      </c>
    </row>
    <row r="696" spans="1:10" ht="23.25" customHeight="1" x14ac:dyDescent="0.2">
      <c r="A696" s="302" t="s">
        <v>273</v>
      </c>
      <c r="B696" s="303"/>
      <c r="C696" s="243" t="s">
        <v>80</v>
      </c>
      <c r="D696" s="243" t="s">
        <v>61</v>
      </c>
      <c r="E696" s="243" t="s">
        <v>65</v>
      </c>
      <c r="F696" s="260" t="s">
        <v>1235</v>
      </c>
      <c r="G696" s="260" t="s">
        <v>94</v>
      </c>
      <c r="H696" s="247">
        <v>30382000</v>
      </c>
      <c r="I696" s="247">
        <v>0</v>
      </c>
      <c r="J696" s="247">
        <v>0</v>
      </c>
    </row>
    <row r="697" spans="1:10" ht="23.25" customHeight="1" x14ac:dyDescent="0.2">
      <c r="A697" s="302" t="s">
        <v>187</v>
      </c>
      <c r="B697" s="303"/>
      <c r="C697" s="243" t="s">
        <v>80</v>
      </c>
      <c r="D697" s="243" t="s">
        <v>61</v>
      </c>
      <c r="E697" s="243" t="s">
        <v>65</v>
      </c>
      <c r="F697" s="260" t="s">
        <v>1235</v>
      </c>
      <c r="G697" s="260" t="s">
        <v>58</v>
      </c>
      <c r="H697" s="247">
        <v>30382000</v>
      </c>
      <c r="I697" s="247">
        <v>0</v>
      </c>
      <c r="J697" s="247">
        <v>0</v>
      </c>
    </row>
    <row r="698" spans="1:10" ht="45.75" customHeight="1" x14ac:dyDescent="0.2">
      <c r="A698" s="302" t="s">
        <v>839</v>
      </c>
      <c r="B698" s="303"/>
      <c r="C698" s="243" t="s">
        <v>80</v>
      </c>
      <c r="D698" s="243" t="s">
        <v>61</v>
      </c>
      <c r="E698" s="243" t="s">
        <v>65</v>
      </c>
      <c r="F698" s="260" t="s">
        <v>1111</v>
      </c>
      <c r="G698" s="261"/>
      <c r="H698" s="247">
        <v>57242010</v>
      </c>
      <c r="I698" s="247">
        <v>4978400</v>
      </c>
      <c r="J698" s="247">
        <v>71120000</v>
      </c>
    </row>
    <row r="699" spans="1:10" ht="23.25" customHeight="1" x14ac:dyDescent="0.2">
      <c r="A699" s="302" t="s">
        <v>273</v>
      </c>
      <c r="B699" s="303"/>
      <c r="C699" s="243" t="s">
        <v>80</v>
      </c>
      <c r="D699" s="243" t="s">
        <v>61</v>
      </c>
      <c r="E699" s="243" t="s">
        <v>65</v>
      </c>
      <c r="F699" s="260" t="s">
        <v>1111</v>
      </c>
      <c r="G699" s="260" t="s">
        <v>94</v>
      </c>
      <c r="H699" s="247">
        <v>57242010</v>
      </c>
      <c r="I699" s="247">
        <v>4978400</v>
      </c>
      <c r="J699" s="247">
        <v>71120000</v>
      </c>
    </row>
    <row r="700" spans="1:10" ht="23.25" customHeight="1" x14ac:dyDescent="0.2">
      <c r="A700" s="302" t="s">
        <v>187</v>
      </c>
      <c r="B700" s="303"/>
      <c r="C700" s="243" t="s">
        <v>80</v>
      </c>
      <c r="D700" s="243" t="s">
        <v>61</v>
      </c>
      <c r="E700" s="243" t="s">
        <v>65</v>
      </c>
      <c r="F700" s="260" t="s">
        <v>1111</v>
      </c>
      <c r="G700" s="260" t="s">
        <v>58</v>
      </c>
      <c r="H700" s="247">
        <v>57242010</v>
      </c>
      <c r="I700" s="247">
        <v>4978400</v>
      </c>
      <c r="J700" s="247">
        <v>71120000</v>
      </c>
    </row>
    <row r="701" spans="1:10" ht="34.5" customHeight="1" x14ac:dyDescent="0.2">
      <c r="A701" s="302" t="s">
        <v>783</v>
      </c>
      <c r="B701" s="303"/>
      <c r="C701" s="243" t="s">
        <v>80</v>
      </c>
      <c r="D701" s="243" t="s">
        <v>61</v>
      </c>
      <c r="E701" s="243" t="s">
        <v>65</v>
      </c>
      <c r="F701" s="260" t="s">
        <v>461</v>
      </c>
      <c r="G701" s="260"/>
      <c r="H701" s="247">
        <v>1433833053.97</v>
      </c>
      <c r="I701" s="247">
        <v>945447300</v>
      </c>
      <c r="J701" s="247">
        <v>946226300</v>
      </c>
    </row>
    <row r="702" spans="1:10" ht="34.5" customHeight="1" x14ac:dyDescent="0.2">
      <c r="A702" s="302" t="s">
        <v>784</v>
      </c>
      <c r="B702" s="303"/>
      <c r="C702" s="243" t="s">
        <v>80</v>
      </c>
      <c r="D702" s="243" t="s">
        <v>61</v>
      </c>
      <c r="E702" s="243" t="s">
        <v>65</v>
      </c>
      <c r="F702" s="260" t="s">
        <v>462</v>
      </c>
      <c r="G702" s="261"/>
      <c r="H702" s="247">
        <v>1288214053.97</v>
      </c>
      <c r="I702" s="247">
        <v>945447300</v>
      </c>
      <c r="J702" s="247">
        <v>946226300</v>
      </c>
    </row>
    <row r="703" spans="1:10" ht="15" customHeight="1" x14ac:dyDescent="0.2">
      <c r="A703" s="302" t="s">
        <v>840</v>
      </c>
      <c r="B703" s="303"/>
      <c r="C703" s="243" t="s">
        <v>80</v>
      </c>
      <c r="D703" s="243" t="s">
        <v>61</v>
      </c>
      <c r="E703" s="243" t="s">
        <v>65</v>
      </c>
      <c r="F703" s="260" t="s">
        <v>841</v>
      </c>
      <c r="G703" s="261"/>
      <c r="H703" s="247">
        <v>449742993.37</v>
      </c>
      <c r="I703" s="247">
        <v>461945393.37</v>
      </c>
      <c r="J703" s="247">
        <v>461945393.37</v>
      </c>
    </row>
    <row r="704" spans="1:10" ht="23.25" customHeight="1" x14ac:dyDescent="0.2">
      <c r="A704" s="302" t="s">
        <v>273</v>
      </c>
      <c r="B704" s="303"/>
      <c r="C704" s="243" t="s">
        <v>80</v>
      </c>
      <c r="D704" s="243" t="s">
        <v>61</v>
      </c>
      <c r="E704" s="243" t="s">
        <v>65</v>
      </c>
      <c r="F704" s="260" t="s">
        <v>841</v>
      </c>
      <c r="G704" s="260" t="s">
        <v>94</v>
      </c>
      <c r="H704" s="247">
        <v>449742993.37</v>
      </c>
      <c r="I704" s="247">
        <v>461945393.37</v>
      </c>
      <c r="J704" s="247">
        <v>461945393.37</v>
      </c>
    </row>
    <row r="705" spans="1:10" ht="23.25" customHeight="1" x14ac:dyDescent="0.2">
      <c r="A705" s="302" t="s">
        <v>187</v>
      </c>
      <c r="B705" s="303"/>
      <c r="C705" s="243" t="s">
        <v>80</v>
      </c>
      <c r="D705" s="243" t="s">
        <v>61</v>
      </c>
      <c r="E705" s="243" t="s">
        <v>65</v>
      </c>
      <c r="F705" s="260" t="s">
        <v>841</v>
      </c>
      <c r="G705" s="260" t="s">
        <v>58</v>
      </c>
      <c r="H705" s="247">
        <v>449742993.37</v>
      </c>
      <c r="I705" s="247">
        <v>461945393.37</v>
      </c>
      <c r="J705" s="247">
        <v>461945393.37</v>
      </c>
    </row>
    <row r="706" spans="1:10" ht="15" customHeight="1" x14ac:dyDescent="0.2">
      <c r="A706" s="302" t="s">
        <v>1334</v>
      </c>
      <c r="B706" s="303"/>
      <c r="C706" s="243" t="s">
        <v>80</v>
      </c>
      <c r="D706" s="243" t="s">
        <v>61</v>
      </c>
      <c r="E706" s="243" t="s">
        <v>65</v>
      </c>
      <c r="F706" s="260" t="s">
        <v>1335</v>
      </c>
      <c r="G706" s="261"/>
      <c r="H706" s="247">
        <v>20872000</v>
      </c>
      <c r="I706" s="247">
        <v>0</v>
      </c>
      <c r="J706" s="247">
        <v>0</v>
      </c>
    </row>
    <row r="707" spans="1:10" ht="23.25" customHeight="1" x14ac:dyDescent="0.2">
      <c r="A707" s="302" t="s">
        <v>273</v>
      </c>
      <c r="B707" s="303"/>
      <c r="C707" s="243" t="s">
        <v>80</v>
      </c>
      <c r="D707" s="243" t="s">
        <v>61</v>
      </c>
      <c r="E707" s="243" t="s">
        <v>65</v>
      </c>
      <c r="F707" s="260" t="s">
        <v>1335</v>
      </c>
      <c r="G707" s="260" t="s">
        <v>94</v>
      </c>
      <c r="H707" s="247">
        <v>20872000</v>
      </c>
      <c r="I707" s="247">
        <v>0</v>
      </c>
      <c r="J707" s="247">
        <v>0</v>
      </c>
    </row>
    <row r="708" spans="1:10" ht="23.25" customHeight="1" x14ac:dyDescent="0.2">
      <c r="A708" s="302" t="s">
        <v>187</v>
      </c>
      <c r="B708" s="303"/>
      <c r="C708" s="243" t="s">
        <v>80</v>
      </c>
      <c r="D708" s="243" t="s">
        <v>61</v>
      </c>
      <c r="E708" s="243" t="s">
        <v>65</v>
      </c>
      <c r="F708" s="260" t="s">
        <v>1335</v>
      </c>
      <c r="G708" s="260" t="s">
        <v>58</v>
      </c>
      <c r="H708" s="247">
        <v>20872000</v>
      </c>
      <c r="I708" s="247">
        <v>0</v>
      </c>
      <c r="J708" s="247">
        <v>0</v>
      </c>
    </row>
    <row r="709" spans="1:10" ht="15" customHeight="1" x14ac:dyDescent="0.2">
      <c r="A709" s="302" t="s">
        <v>739</v>
      </c>
      <c r="B709" s="303"/>
      <c r="C709" s="243" t="s">
        <v>80</v>
      </c>
      <c r="D709" s="243" t="s">
        <v>61</v>
      </c>
      <c r="E709" s="243" t="s">
        <v>65</v>
      </c>
      <c r="F709" s="260" t="s">
        <v>740</v>
      </c>
      <c r="G709" s="261"/>
      <c r="H709" s="247">
        <v>362255633.97000003</v>
      </c>
      <c r="I709" s="247">
        <v>245100000</v>
      </c>
      <c r="J709" s="247">
        <v>245100000</v>
      </c>
    </row>
    <row r="710" spans="1:10" ht="23.25" customHeight="1" x14ac:dyDescent="0.2">
      <c r="A710" s="302" t="s">
        <v>273</v>
      </c>
      <c r="B710" s="303"/>
      <c r="C710" s="243" t="s">
        <v>80</v>
      </c>
      <c r="D710" s="243" t="s">
        <v>61</v>
      </c>
      <c r="E710" s="243" t="s">
        <v>65</v>
      </c>
      <c r="F710" s="260" t="s">
        <v>740</v>
      </c>
      <c r="G710" s="260" t="s">
        <v>94</v>
      </c>
      <c r="H710" s="247">
        <v>362255633.97000003</v>
      </c>
      <c r="I710" s="247">
        <v>245100000</v>
      </c>
      <c r="J710" s="247">
        <v>245100000</v>
      </c>
    </row>
    <row r="711" spans="1:10" ht="23.25" customHeight="1" x14ac:dyDescent="0.2">
      <c r="A711" s="302" t="s">
        <v>187</v>
      </c>
      <c r="B711" s="303"/>
      <c r="C711" s="243" t="s">
        <v>80</v>
      </c>
      <c r="D711" s="243" t="s">
        <v>61</v>
      </c>
      <c r="E711" s="243" t="s">
        <v>65</v>
      </c>
      <c r="F711" s="260" t="s">
        <v>740</v>
      </c>
      <c r="G711" s="260" t="s">
        <v>58</v>
      </c>
      <c r="H711" s="247">
        <v>362255633.97000003</v>
      </c>
      <c r="I711" s="247">
        <v>245100000</v>
      </c>
      <c r="J711" s="247">
        <v>245100000</v>
      </c>
    </row>
    <row r="712" spans="1:10" ht="23.25" customHeight="1" x14ac:dyDescent="0.2">
      <c r="A712" s="302" t="s">
        <v>955</v>
      </c>
      <c r="B712" s="303"/>
      <c r="C712" s="243" t="s">
        <v>80</v>
      </c>
      <c r="D712" s="243" t="s">
        <v>61</v>
      </c>
      <c r="E712" s="243" t="s">
        <v>65</v>
      </c>
      <c r="F712" s="260" t="s">
        <v>956</v>
      </c>
      <c r="G712" s="261"/>
      <c r="H712" s="247">
        <v>31830000</v>
      </c>
      <c r="I712" s="247">
        <v>0</v>
      </c>
      <c r="J712" s="247">
        <v>0</v>
      </c>
    </row>
    <row r="713" spans="1:10" ht="23.25" customHeight="1" x14ac:dyDescent="0.2">
      <c r="A713" s="302" t="s">
        <v>273</v>
      </c>
      <c r="B713" s="303"/>
      <c r="C713" s="243" t="s">
        <v>80</v>
      </c>
      <c r="D713" s="243" t="s">
        <v>61</v>
      </c>
      <c r="E713" s="243" t="s">
        <v>65</v>
      </c>
      <c r="F713" s="260" t="s">
        <v>956</v>
      </c>
      <c r="G713" s="260" t="s">
        <v>94</v>
      </c>
      <c r="H713" s="247">
        <v>31830000</v>
      </c>
      <c r="I713" s="247">
        <v>0</v>
      </c>
      <c r="J713" s="247">
        <v>0</v>
      </c>
    </row>
    <row r="714" spans="1:10" ht="23.25" customHeight="1" x14ac:dyDescent="0.2">
      <c r="A714" s="302" t="s">
        <v>187</v>
      </c>
      <c r="B714" s="303"/>
      <c r="C714" s="243" t="s">
        <v>80</v>
      </c>
      <c r="D714" s="243" t="s">
        <v>61</v>
      </c>
      <c r="E714" s="243" t="s">
        <v>65</v>
      </c>
      <c r="F714" s="260" t="s">
        <v>956</v>
      </c>
      <c r="G714" s="260" t="s">
        <v>58</v>
      </c>
      <c r="H714" s="247">
        <v>31830000</v>
      </c>
      <c r="I714" s="247">
        <v>0</v>
      </c>
      <c r="J714" s="247">
        <v>0</v>
      </c>
    </row>
    <row r="715" spans="1:10" ht="15" customHeight="1" x14ac:dyDescent="0.2">
      <c r="A715" s="302" t="s">
        <v>1048</v>
      </c>
      <c r="B715" s="303"/>
      <c r="C715" s="243" t="s">
        <v>80</v>
      </c>
      <c r="D715" s="243" t="s">
        <v>61</v>
      </c>
      <c r="E715" s="243" t="s">
        <v>65</v>
      </c>
      <c r="F715" s="260" t="s">
        <v>1049</v>
      </c>
      <c r="G715" s="261"/>
      <c r="H715" s="247">
        <v>77807000</v>
      </c>
      <c r="I715" s="247">
        <v>0</v>
      </c>
      <c r="J715" s="247">
        <v>0</v>
      </c>
    </row>
    <row r="716" spans="1:10" ht="23.25" customHeight="1" x14ac:dyDescent="0.2">
      <c r="A716" s="302" t="s">
        <v>273</v>
      </c>
      <c r="B716" s="303"/>
      <c r="C716" s="243" t="s">
        <v>80</v>
      </c>
      <c r="D716" s="243" t="s">
        <v>61</v>
      </c>
      <c r="E716" s="243" t="s">
        <v>65</v>
      </c>
      <c r="F716" s="260" t="s">
        <v>1049</v>
      </c>
      <c r="G716" s="260" t="s">
        <v>94</v>
      </c>
      <c r="H716" s="247">
        <v>77807000</v>
      </c>
      <c r="I716" s="247">
        <v>0</v>
      </c>
      <c r="J716" s="247">
        <v>0</v>
      </c>
    </row>
    <row r="717" spans="1:10" ht="23.25" customHeight="1" x14ac:dyDescent="0.2">
      <c r="A717" s="302" t="s">
        <v>187</v>
      </c>
      <c r="B717" s="303"/>
      <c r="C717" s="243" t="s">
        <v>80</v>
      </c>
      <c r="D717" s="243" t="s">
        <v>61</v>
      </c>
      <c r="E717" s="243" t="s">
        <v>65</v>
      </c>
      <c r="F717" s="260" t="s">
        <v>1049</v>
      </c>
      <c r="G717" s="260" t="s">
        <v>58</v>
      </c>
      <c r="H717" s="247">
        <v>77807000</v>
      </c>
      <c r="I717" s="247">
        <v>0</v>
      </c>
      <c r="J717" s="247">
        <v>0</v>
      </c>
    </row>
    <row r="718" spans="1:10" ht="15" customHeight="1" x14ac:dyDescent="0.2">
      <c r="A718" s="302" t="s">
        <v>936</v>
      </c>
      <c r="B718" s="303"/>
      <c r="C718" s="243" t="s">
        <v>80</v>
      </c>
      <c r="D718" s="243" t="s">
        <v>61</v>
      </c>
      <c r="E718" s="243" t="s">
        <v>65</v>
      </c>
      <c r="F718" s="260" t="s">
        <v>1112</v>
      </c>
      <c r="G718" s="261"/>
      <c r="H718" s="247">
        <v>13053000</v>
      </c>
      <c r="I718" s="247">
        <v>0</v>
      </c>
      <c r="J718" s="247">
        <v>0</v>
      </c>
    </row>
    <row r="719" spans="1:10" ht="23.25" customHeight="1" x14ac:dyDescent="0.2">
      <c r="A719" s="302" t="s">
        <v>273</v>
      </c>
      <c r="B719" s="303"/>
      <c r="C719" s="243" t="s">
        <v>80</v>
      </c>
      <c r="D719" s="243" t="s">
        <v>61</v>
      </c>
      <c r="E719" s="243" t="s">
        <v>65</v>
      </c>
      <c r="F719" s="260" t="s">
        <v>1112</v>
      </c>
      <c r="G719" s="260" t="s">
        <v>94</v>
      </c>
      <c r="H719" s="247">
        <v>13053000</v>
      </c>
      <c r="I719" s="247">
        <v>0</v>
      </c>
      <c r="J719" s="247">
        <v>0</v>
      </c>
    </row>
    <row r="720" spans="1:10" ht="23.25" customHeight="1" x14ac:dyDescent="0.2">
      <c r="A720" s="302" t="s">
        <v>187</v>
      </c>
      <c r="B720" s="303"/>
      <c r="C720" s="243" t="s">
        <v>80</v>
      </c>
      <c r="D720" s="243" t="s">
        <v>61</v>
      </c>
      <c r="E720" s="243" t="s">
        <v>65</v>
      </c>
      <c r="F720" s="260" t="s">
        <v>1112</v>
      </c>
      <c r="G720" s="260" t="s">
        <v>58</v>
      </c>
      <c r="H720" s="247">
        <v>13053000</v>
      </c>
      <c r="I720" s="247">
        <v>0</v>
      </c>
      <c r="J720" s="247">
        <v>0</v>
      </c>
    </row>
    <row r="721" spans="1:10" ht="23.25" customHeight="1" x14ac:dyDescent="0.2">
      <c r="A721" s="302" t="s">
        <v>1372</v>
      </c>
      <c r="B721" s="303"/>
      <c r="C721" s="243" t="s">
        <v>80</v>
      </c>
      <c r="D721" s="243" t="s">
        <v>61</v>
      </c>
      <c r="E721" s="243" t="s">
        <v>65</v>
      </c>
      <c r="F721" s="260" t="s">
        <v>1373</v>
      </c>
      <c r="G721" s="261"/>
      <c r="H721" s="247">
        <v>0</v>
      </c>
      <c r="I721" s="247">
        <v>2335000</v>
      </c>
      <c r="J721" s="247">
        <v>3114000</v>
      </c>
    </row>
    <row r="722" spans="1:10" ht="23.25" customHeight="1" x14ac:dyDescent="0.2">
      <c r="A722" s="302" t="s">
        <v>273</v>
      </c>
      <c r="B722" s="303"/>
      <c r="C722" s="243" t="s">
        <v>80</v>
      </c>
      <c r="D722" s="243" t="s">
        <v>61</v>
      </c>
      <c r="E722" s="243" t="s">
        <v>65</v>
      </c>
      <c r="F722" s="260" t="s">
        <v>1373</v>
      </c>
      <c r="G722" s="260" t="s">
        <v>94</v>
      </c>
      <c r="H722" s="247">
        <v>0</v>
      </c>
      <c r="I722" s="247">
        <v>2335000</v>
      </c>
      <c r="J722" s="247">
        <v>3114000</v>
      </c>
    </row>
    <row r="723" spans="1:10" ht="23.25" customHeight="1" x14ac:dyDescent="0.2">
      <c r="A723" s="302" t="s">
        <v>187</v>
      </c>
      <c r="B723" s="303"/>
      <c r="C723" s="243" t="s">
        <v>80</v>
      </c>
      <c r="D723" s="243" t="s">
        <v>61</v>
      </c>
      <c r="E723" s="243" t="s">
        <v>65</v>
      </c>
      <c r="F723" s="260" t="s">
        <v>1373</v>
      </c>
      <c r="G723" s="260" t="s">
        <v>58</v>
      </c>
      <c r="H723" s="247">
        <v>0</v>
      </c>
      <c r="I723" s="247">
        <v>2335000</v>
      </c>
      <c r="J723" s="247">
        <v>3114000</v>
      </c>
    </row>
    <row r="724" spans="1:10" ht="34.5" customHeight="1" x14ac:dyDescent="0.2">
      <c r="A724" s="302" t="s">
        <v>842</v>
      </c>
      <c r="B724" s="303"/>
      <c r="C724" s="243" t="s">
        <v>80</v>
      </c>
      <c r="D724" s="243" t="s">
        <v>61</v>
      </c>
      <c r="E724" s="243" t="s">
        <v>65</v>
      </c>
      <c r="F724" s="260" t="s">
        <v>741</v>
      </c>
      <c r="G724" s="261"/>
      <c r="H724" s="247">
        <v>332653426.63</v>
      </c>
      <c r="I724" s="247">
        <v>236066906.63</v>
      </c>
      <c r="J724" s="247">
        <v>236066906.63</v>
      </c>
    </row>
    <row r="725" spans="1:10" ht="45.75" customHeight="1" x14ac:dyDescent="0.2">
      <c r="A725" s="302" t="s">
        <v>291</v>
      </c>
      <c r="B725" s="303"/>
      <c r="C725" s="243" t="s">
        <v>80</v>
      </c>
      <c r="D725" s="243" t="s">
        <v>61</v>
      </c>
      <c r="E725" s="243" t="s">
        <v>65</v>
      </c>
      <c r="F725" s="260" t="s">
        <v>741</v>
      </c>
      <c r="G725" s="260" t="s">
        <v>195</v>
      </c>
      <c r="H725" s="247">
        <v>151687420.97999999</v>
      </c>
      <c r="I725" s="247">
        <v>200624740</v>
      </c>
      <c r="J725" s="247">
        <v>200624740</v>
      </c>
    </row>
    <row r="726" spans="1:10" ht="15" customHeight="1" x14ac:dyDescent="0.2">
      <c r="A726" s="302" t="s">
        <v>248</v>
      </c>
      <c r="B726" s="303"/>
      <c r="C726" s="243" t="s">
        <v>80</v>
      </c>
      <c r="D726" s="243" t="s">
        <v>61</v>
      </c>
      <c r="E726" s="243" t="s">
        <v>65</v>
      </c>
      <c r="F726" s="260" t="s">
        <v>741</v>
      </c>
      <c r="G726" s="260" t="s">
        <v>249</v>
      </c>
      <c r="H726" s="247">
        <v>151687420.97999999</v>
      </c>
      <c r="I726" s="247">
        <v>200624740</v>
      </c>
      <c r="J726" s="247">
        <v>200624740</v>
      </c>
    </row>
    <row r="727" spans="1:10" ht="23.25" customHeight="1" x14ac:dyDescent="0.2">
      <c r="A727" s="302" t="s">
        <v>273</v>
      </c>
      <c r="B727" s="303"/>
      <c r="C727" s="243" t="s">
        <v>80</v>
      </c>
      <c r="D727" s="243" t="s">
        <v>61</v>
      </c>
      <c r="E727" s="243" t="s">
        <v>65</v>
      </c>
      <c r="F727" s="260" t="s">
        <v>741</v>
      </c>
      <c r="G727" s="260" t="s">
        <v>94</v>
      </c>
      <c r="H727" s="247">
        <v>87120635.349999994</v>
      </c>
      <c r="I727" s="247">
        <v>34352341.630000003</v>
      </c>
      <c r="J727" s="247">
        <v>34352341.630000003</v>
      </c>
    </row>
    <row r="728" spans="1:10" ht="23.25" customHeight="1" x14ac:dyDescent="0.2">
      <c r="A728" s="302" t="s">
        <v>187</v>
      </c>
      <c r="B728" s="303"/>
      <c r="C728" s="243" t="s">
        <v>80</v>
      </c>
      <c r="D728" s="243" t="s">
        <v>61</v>
      </c>
      <c r="E728" s="243" t="s">
        <v>65</v>
      </c>
      <c r="F728" s="260" t="s">
        <v>741</v>
      </c>
      <c r="G728" s="260" t="s">
        <v>58</v>
      </c>
      <c r="H728" s="247">
        <v>87120635.349999994</v>
      </c>
      <c r="I728" s="247">
        <v>34352341.630000003</v>
      </c>
      <c r="J728" s="247">
        <v>34352341.630000003</v>
      </c>
    </row>
    <row r="729" spans="1:10" ht="23.25" customHeight="1" x14ac:dyDescent="0.2">
      <c r="A729" s="302" t="s">
        <v>85</v>
      </c>
      <c r="B729" s="303"/>
      <c r="C729" s="243" t="s">
        <v>80</v>
      </c>
      <c r="D729" s="243" t="s">
        <v>61</v>
      </c>
      <c r="E729" s="243" t="s">
        <v>65</v>
      </c>
      <c r="F729" s="260" t="s">
        <v>741</v>
      </c>
      <c r="G729" s="260" t="s">
        <v>84</v>
      </c>
      <c r="H729" s="247">
        <v>93507166.079999998</v>
      </c>
      <c r="I729" s="247">
        <v>0</v>
      </c>
      <c r="J729" s="247">
        <v>0</v>
      </c>
    </row>
    <row r="730" spans="1:10" ht="15" customHeight="1" x14ac:dyDescent="0.2">
      <c r="A730" s="302" t="s">
        <v>49</v>
      </c>
      <c r="B730" s="303"/>
      <c r="C730" s="243" t="s">
        <v>80</v>
      </c>
      <c r="D730" s="243" t="s">
        <v>61</v>
      </c>
      <c r="E730" s="243" t="s">
        <v>65</v>
      </c>
      <c r="F730" s="260" t="s">
        <v>741</v>
      </c>
      <c r="G730" s="260" t="s">
        <v>116</v>
      </c>
      <c r="H730" s="247">
        <v>93507166.079999998</v>
      </c>
      <c r="I730" s="247">
        <v>0</v>
      </c>
      <c r="J730" s="247">
        <v>0</v>
      </c>
    </row>
    <row r="731" spans="1:10" ht="15" customHeight="1" x14ac:dyDescent="0.2">
      <c r="A731" s="302" t="s">
        <v>200</v>
      </c>
      <c r="B731" s="303"/>
      <c r="C731" s="243" t="s">
        <v>80</v>
      </c>
      <c r="D731" s="243" t="s">
        <v>61</v>
      </c>
      <c r="E731" s="243" t="s">
        <v>65</v>
      </c>
      <c r="F731" s="260" t="s">
        <v>741</v>
      </c>
      <c r="G731" s="260" t="s">
        <v>201</v>
      </c>
      <c r="H731" s="247">
        <v>338204.22</v>
      </c>
      <c r="I731" s="247">
        <v>1089825</v>
      </c>
      <c r="J731" s="247">
        <v>1089825</v>
      </c>
    </row>
    <row r="732" spans="1:10" ht="15" customHeight="1" x14ac:dyDescent="0.2">
      <c r="A732" s="302" t="s">
        <v>73</v>
      </c>
      <c r="B732" s="303"/>
      <c r="C732" s="243" t="s">
        <v>80</v>
      </c>
      <c r="D732" s="243" t="s">
        <v>61</v>
      </c>
      <c r="E732" s="243" t="s">
        <v>65</v>
      </c>
      <c r="F732" s="260" t="s">
        <v>741</v>
      </c>
      <c r="G732" s="260" t="s">
        <v>74</v>
      </c>
      <c r="H732" s="247">
        <v>338204.22</v>
      </c>
      <c r="I732" s="247">
        <v>1089825</v>
      </c>
      <c r="J732" s="247">
        <v>1089825</v>
      </c>
    </row>
    <row r="733" spans="1:10" ht="23.25" customHeight="1" x14ac:dyDescent="0.2">
      <c r="A733" s="302" t="s">
        <v>280</v>
      </c>
      <c r="B733" s="303"/>
      <c r="C733" s="243" t="s">
        <v>80</v>
      </c>
      <c r="D733" s="243" t="s">
        <v>61</v>
      </c>
      <c r="E733" s="243" t="s">
        <v>65</v>
      </c>
      <c r="F733" s="260" t="s">
        <v>1168</v>
      </c>
      <c r="G733" s="261"/>
      <c r="H733" s="247">
        <v>145619000</v>
      </c>
      <c r="I733" s="247">
        <v>0</v>
      </c>
      <c r="J733" s="247">
        <v>0</v>
      </c>
    </row>
    <row r="734" spans="1:10" ht="15" customHeight="1" x14ac:dyDescent="0.2">
      <c r="A734" s="302" t="s">
        <v>282</v>
      </c>
      <c r="B734" s="303"/>
      <c r="C734" s="243" t="s">
        <v>80</v>
      </c>
      <c r="D734" s="243" t="s">
        <v>61</v>
      </c>
      <c r="E734" s="243" t="s">
        <v>65</v>
      </c>
      <c r="F734" s="260" t="s">
        <v>1169</v>
      </c>
      <c r="G734" s="261"/>
      <c r="H734" s="247">
        <v>145619000</v>
      </c>
      <c r="I734" s="247">
        <v>0</v>
      </c>
      <c r="J734" s="247">
        <v>0</v>
      </c>
    </row>
    <row r="735" spans="1:10" ht="23.25" customHeight="1" x14ac:dyDescent="0.2">
      <c r="A735" s="302" t="s">
        <v>273</v>
      </c>
      <c r="B735" s="303"/>
      <c r="C735" s="243" t="s">
        <v>80</v>
      </c>
      <c r="D735" s="243" t="s">
        <v>61</v>
      </c>
      <c r="E735" s="243" t="s">
        <v>65</v>
      </c>
      <c r="F735" s="260" t="s">
        <v>1169</v>
      </c>
      <c r="G735" s="260" t="s">
        <v>94</v>
      </c>
      <c r="H735" s="247">
        <v>145619000</v>
      </c>
      <c r="I735" s="247">
        <v>0</v>
      </c>
      <c r="J735" s="247">
        <v>0</v>
      </c>
    </row>
    <row r="736" spans="1:10" ht="23.25" customHeight="1" x14ac:dyDescent="0.2">
      <c r="A736" s="302" t="s">
        <v>187</v>
      </c>
      <c r="B736" s="303"/>
      <c r="C736" s="243" t="s">
        <v>80</v>
      </c>
      <c r="D736" s="243" t="s">
        <v>61</v>
      </c>
      <c r="E736" s="243" t="s">
        <v>65</v>
      </c>
      <c r="F736" s="260" t="s">
        <v>1169</v>
      </c>
      <c r="G736" s="260" t="s">
        <v>58</v>
      </c>
      <c r="H736" s="247">
        <v>145619000</v>
      </c>
      <c r="I736" s="247">
        <v>0</v>
      </c>
      <c r="J736" s="247">
        <v>0</v>
      </c>
    </row>
    <row r="737" spans="1:10" ht="15" customHeight="1" x14ac:dyDescent="0.2">
      <c r="A737" s="278" t="s">
        <v>768</v>
      </c>
      <c r="B737" s="279"/>
      <c r="C737" s="243" t="s">
        <v>80</v>
      </c>
      <c r="D737" s="243" t="s">
        <v>60</v>
      </c>
      <c r="E737" s="243"/>
      <c r="F737" s="244"/>
      <c r="G737" s="244"/>
      <c r="H737" s="247">
        <v>22441590</v>
      </c>
      <c r="I737" s="247">
        <v>22441580</v>
      </c>
      <c r="J737" s="247">
        <v>22441580</v>
      </c>
    </row>
    <row r="738" spans="1:10" ht="23.25" customHeight="1" x14ac:dyDescent="0.2">
      <c r="A738" s="278" t="s">
        <v>463</v>
      </c>
      <c r="B738" s="279"/>
      <c r="C738" s="243" t="s">
        <v>80</v>
      </c>
      <c r="D738" s="243" t="s">
        <v>60</v>
      </c>
      <c r="E738" s="243" t="s">
        <v>65</v>
      </c>
      <c r="F738" s="244"/>
      <c r="G738" s="244"/>
      <c r="H738" s="247">
        <v>21600000</v>
      </c>
      <c r="I738" s="247">
        <v>21600000</v>
      </c>
      <c r="J738" s="247">
        <v>21600000</v>
      </c>
    </row>
    <row r="739" spans="1:10" ht="15" customHeight="1" x14ac:dyDescent="0.2">
      <c r="A739" s="278" t="s">
        <v>466</v>
      </c>
      <c r="B739" s="279"/>
      <c r="C739" s="243" t="s">
        <v>80</v>
      </c>
      <c r="D739" s="243" t="s">
        <v>60</v>
      </c>
      <c r="E739" s="243" t="s">
        <v>65</v>
      </c>
      <c r="F739" s="243" t="s">
        <v>467</v>
      </c>
      <c r="G739" s="243"/>
      <c r="H739" s="247">
        <v>21600000</v>
      </c>
      <c r="I739" s="247">
        <v>21600000</v>
      </c>
      <c r="J739" s="247">
        <v>21600000</v>
      </c>
    </row>
    <row r="740" spans="1:10" ht="15" customHeight="1" x14ac:dyDescent="0.2">
      <c r="A740" s="302" t="s">
        <v>468</v>
      </c>
      <c r="B740" s="303"/>
      <c r="C740" s="243" t="s">
        <v>80</v>
      </c>
      <c r="D740" s="243" t="s">
        <v>60</v>
      </c>
      <c r="E740" s="243" t="s">
        <v>65</v>
      </c>
      <c r="F740" s="260" t="s">
        <v>469</v>
      </c>
      <c r="G740" s="260"/>
      <c r="H740" s="247">
        <v>21600000</v>
      </c>
      <c r="I740" s="247">
        <v>21600000</v>
      </c>
      <c r="J740" s="247">
        <v>21600000</v>
      </c>
    </row>
    <row r="741" spans="1:10" ht="34.5" customHeight="1" x14ac:dyDescent="0.2">
      <c r="A741" s="302" t="s">
        <v>470</v>
      </c>
      <c r="B741" s="303"/>
      <c r="C741" s="243" t="s">
        <v>80</v>
      </c>
      <c r="D741" s="243" t="s">
        <v>60</v>
      </c>
      <c r="E741" s="243" t="s">
        <v>65</v>
      </c>
      <c r="F741" s="260" t="s">
        <v>471</v>
      </c>
      <c r="G741" s="261"/>
      <c r="H741" s="247">
        <v>20000000</v>
      </c>
      <c r="I741" s="247">
        <v>20000000</v>
      </c>
      <c r="J741" s="247">
        <v>20000000</v>
      </c>
    </row>
    <row r="742" spans="1:10" ht="45.75" customHeight="1" x14ac:dyDescent="0.2">
      <c r="A742" s="302" t="s">
        <v>666</v>
      </c>
      <c r="B742" s="303"/>
      <c r="C742" s="243" t="s">
        <v>80</v>
      </c>
      <c r="D742" s="243" t="s">
        <v>60</v>
      </c>
      <c r="E742" s="243" t="s">
        <v>65</v>
      </c>
      <c r="F742" s="260" t="s">
        <v>667</v>
      </c>
      <c r="G742" s="261"/>
      <c r="H742" s="247">
        <v>20000000</v>
      </c>
      <c r="I742" s="247">
        <v>20000000</v>
      </c>
      <c r="J742" s="247">
        <v>20000000</v>
      </c>
    </row>
    <row r="743" spans="1:10" ht="45.75" customHeight="1" x14ac:dyDescent="0.2">
      <c r="A743" s="302" t="s">
        <v>291</v>
      </c>
      <c r="B743" s="303"/>
      <c r="C743" s="243" t="s">
        <v>80</v>
      </c>
      <c r="D743" s="243" t="s">
        <v>60</v>
      </c>
      <c r="E743" s="243" t="s">
        <v>65</v>
      </c>
      <c r="F743" s="260" t="s">
        <v>667</v>
      </c>
      <c r="G743" s="260" t="s">
        <v>195</v>
      </c>
      <c r="H743" s="247">
        <v>3879131.92</v>
      </c>
      <c r="I743" s="247">
        <v>4791830</v>
      </c>
      <c r="J743" s="247">
        <v>4791830</v>
      </c>
    </row>
    <row r="744" spans="1:10" ht="15" customHeight="1" x14ac:dyDescent="0.2">
      <c r="A744" s="302" t="s">
        <v>248</v>
      </c>
      <c r="B744" s="303"/>
      <c r="C744" s="243" t="s">
        <v>80</v>
      </c>
      <c r="D744" s="243" t="s">
        <v>60</v>
      </c>
      <c r="E744" s="243" t="s">
        <v>65</v>
      </c>
      <c r="F744" s="260" t="s">
        <v>667</v>
      </c>
      <c r="G744" s="260" t="s">
        <v>249</v>
      </c>
      <c r="H744" s="247">
        <v>3879131.92</v>
      </c>
      <c r="I744" s="247">
        <v>4791830</v>
      </c>
      <c r="J744" s="247">
        <v>4791830</v>
      </c>
    </row>
    <row r="745" spans="1:10" ht="23.25" customHeight="1" x14ac:dyDescent="0.2">
      <c r="A745" s="302" t="s">
        <v>273</v>
      </c>
      <c r="B745" s="303"/>
      <c r="C745" s="243" t="s">
        <v>80</v>
      </c>
      <c r="D745" s="243" t="s">
        <v>60</v>
      </c>
      <c r="E745" s="243" t="s">
        <v>65</v>
      </c>
      <c r="F745" s="260" t="s">
        <v>667</v>
      </c>
      <c r="G745" s="260" t="s">
        <v>94</v>
      </c>
      <c r="H745" s="247">
        <v>15153908.9</v>
      </c>
      <c r="I745" s="247">
        <v>15205670</v>
      </c>
      <c r="J745" s="247">
        <v>15205670</v>
      </c>
    </row>
    <row r="746" spans="1:10" ht="23.25" customHeight="1" x14ac:dyDescent="0.2">
      <c r="A746" s="302" t="s">
        <v>187</v>
      </c>
      <c r="B746" s="303"/>
      <c r="C746" s="243" t="s">
        <v>80</v>
      </c>
      <c r="D746" s="243" t="s">
        <v>60</v>
      </c>
      <c r="E746" s="243" t="s">
        <v>65</v>
      </c>
      <c r="F746" s="260" t="s">
        <v>667</v>
      </c>
      <c r="G746" s="260" t="s">
        <v>58</v>
      </c>
      <c r="H746" s="247">
        <v>15153908.9</v>
      </c>
      <c r="I746" s="247">
        <v>15205670</v>
      </c>
      <c r="J746" s="247">
        <v>15205670</v>
      </c>
    </row>
    <row r="747" spans="1:10" ht="23.25" customHeight="1" x14ac:dyDescent="0.2">
      <c r="A747" s="302" t="s">
        <v>85</v>
      </c>
      <c r="B747" s="303"/>
      <c r="C747" s="243" t="s">
        <v>80</v>
      </c>
      <c r="D747" s="243" t="s">
        <v>60</v>
      </c>
      <c r="E747" s="243" t="s">
        <v>65</v>
      </c>
      <c r="F747" s="260" t="s">
        <v>667</v>
      </c>
      <c r="G747" s="260" t="s">
        <v>84</v>
      </c>
      <c r="H747" s="247">
        <v>964459.18</v>
      </c>
      <c r="I747" s="247">
        <v>0</v>
      </c>
      <c r="J747" s="247">
        <v>0</v>
      </c>
    </row>
    <row r="748" spans="1:10" ht="15" customHeight="1" x14ac:dyDescent="0.2">
      <c r="A748" s="302" t="s">
        <v>49</v>
      </c>
      <c r="B748" s="303"/>
      <c r="C748" s="243" t="s">
        <v>80</v>
      </c>
      <c r="D748" s="243" t="s">
        <v>60</v>
      </c>
      <c r="E748" s="243" t="s">
        <v>65</v>
      </c>
      <c r="F748" s="260" t="s">
        <v>667</v>
      </c>
      <c r="G748" s="260" t="s">
        <v>116</v>
      </c>
      <c r="H748" s="247">
        <v>964459.18</v>
      </c>
      <c r="I748" s="247">
        <v>0</v>
      </c>
      <c r="J748" s="247">
        <v>0</v>
      </c>
    </row>
    <row r="749" spans="1:10" ht="15" customHeight="1" x14ac:dyDescent="0.2">
      <c r="A749" s="302" t="s">
        <v>200</v>
      </c>
      <c r="B749" s="303"/>
      <c r="C749" s="243" t="s">
        <v>80</v>
      </c>
      <c r="D749" s="243" t="s">
        <v>60</v>
      </c>
      <c r="E749" s="243" t="s">
        <v>65</v>
      </c>
      <c r="F749" s="260" t="s">
        <v>667</v>
      </c>
      <c r="G749" s="260" t="s">
        <v>201</v>
      </c>
      <c r="H749" s="247">
        <v>2500</v>
      </c>
      <c r="I749" s="247">
        <v>2500</v>
      </c>
      <c r="J749" s="247">
        <v>2500</v>
      </c>
    </row>
    <row r="750" spans="1:10" ht="15" customHeight="1" x14ac:dyDescent="0.2">
      <c r="A750" s="302" t="s">
        <v>73</v>
      </c>
      <c r="B750" s="303"/>
      <c r="C750" s="243" t="s">
        <v>80</v>
      </c>
      <c r="D750" s="243" t="s">
        <v>60</v>
      </c>
      <c r="E750" s="243" t="s">
        <v>65</v>
      </c>
      <c r="F750" s="260" t="s">
        <v>667</v>
      </c>
      <c r="G750" s="260" t="s">
        <v>74</v>
      </c>
      <c r="H750" s="247">
        <v>2500</v>
      </c>
      <c r="I750" s="247">
        <v>2500</v>
      </c>
      <c r="J750" s="247">
        <v>2500</v>
      </c>
    </row>
    <row r="751" spans="1:10" ht="23.25" customHeight="1" x14ac:dyDescent="0.2">
      <c r="A751" s="302" t="s">
        <v>843</v>
      </c>
      <c r="B751" s="303"/>
      <c r="C751" s="243" t="s">
        <v>80</v>
      </c>
      <c r="D751" s="243" t="s">
        <v>60</v>
      </c>
      <c r="E751" s="243" t="s">
        <v>65</v>
      </c>
      <c r="F751" s="260" t="s">
        <v>844</v>
      </c>
      <c r="G751" s="261"/>
      <c r="H751" s="247">
        <v>1600000</v>
      </c>
      <c r="I751" s="247">
        <v>1600000</v>
      </c>
      <c r="J751" s="247">
        <v>1600000</v>
      </c>
    </row>
    <row r="752" spans="1:10" ht="23.25" customHeight="1" x14ac:dyDescent="0.2">
      <c r="A752" s="302" t="s">
        <v>845</v>
      </c>
      <c r="B752" s="303"/>
      <c r="C752" s="243" t="s">
        <v>80</v>
      </c>
      <c r="D752" s="243" t="s">
        <v>60</v>
      </c>
      <c r="E752" s="243" t="s">
        <v>65</v>
      </c>
      <c r="F752" s="260" t="s">
        <v>846</v>
      </c>
      <c r="G752" s="261"/>
      <c r="H752" s="247">
        <v>1600000</v>
      </c>
      <c r="I752" s="247">
        <v>1600000</v>
      </c>
      <c r="J752" s="247">
        <v>1600000</v>
      </c>
    </row>
    <row r="753" spans="1:10" ht="23.25" customHeight="1" x14ac:dyDescent="0.2">
      <c r="A753" s="302" t="s">
        <v>273</v>
      </c>
      <c r="B753" s="303"/>
      <c r="C753" s="243" t="s">
        <v>80</v>
      </c>
      <c r="D753" s="243" t="s">
        <v>60</v>
      </c>
      <c r="E753" s="243" t="s">
        <v>65</v>
      </c>
      <c r="F753" s="260" t="s">
        <v>846</v>
      </c>
      <c r="G753" s="260" t="s">
        <v>94</v>
      </c>
      <c r="H753" s="247">
        <v>1600000</v>
      </c>
      <c r="I753" s="247">
        <v>1600000</v>
      </c>
      <c r="J753" s="247">
        <v>1600000</v>
      </c>
    </row>
    <row r="754" spans="1:10" ht="23.25" customHeight="1" x14ac:dyDescent="0.2">
      <c r="A754" s="302" t="s">
        <v>187</v>
      </c>
      <c r="B754" s="303"/>
      <c r="C754" s="243" t="s">
        <v>80</v>
      </c>
      <c r="D754" s="243" t="s">
        <v>60</v>
      </c>
      <c r="E754" s="243" t="s">
        <v>65</v>
      </c>
      <c r="F754" s="260" t="s">
        <v>846</v>
      </c>
      <c r="G754" s="260" t="s">
        <v>58</v>
      </c>
      <c r="H754" s="247">
        <v>1600000</v>
      </c>
      <c r="I754" s="247">
        <v>1600000</v>
      </c>
      <c r="J754" s="247">
        <v>1600000</v>
      </c>
    </row>
    <row r="755" spans="1:10" ht="15" customHeight="1" x14ac:dyDescent="0.2">
      <c r="A755" s="278" t="s">
        <v>757</v>
      </c>
      <c r="B755" s="279"/>
      <c r="C755" s="243" t="s">
        <v>80</v>
      </c>
      <c r="D755" s="243" t="s">
        <v>60</v>
      </c>
      <c r="E755" s="243" t="s">
        <v>61</v>
      </c>
      <c r="F755" s="244"/>
      <c r="G755" s="244"/>
      <c r="H755" s="247">
        <v>841590</v>
      </c>
      <c r="I755" s="247">
        <v>841580</v>
      </c>
      <c r="J755" s="247">
        <v>841580</v>
      </c>
    </row>
    <row r="756" spans="1:10" ht="15" customHeight="1" x14ac:dyDescent="0.2">
      <c r="A756" s="278" t="s">
        <v>466</v>
      </c>
      <c r="B756" s="279"/>
      <c r="C756" s="243" t="s">
        <v>80</v>
      </c>
      <c r="D756" s="243" t="s">
        <v>60</v>
      </c>
      <c r="E756" s="243" t="s">
        <v>61</v>
      </c>
      <c r="F756" s="243" t="s">
        <v>467</v>
      </c>
      <c r="G756" s="243"/>
      <c r="H756" s="247">
        <v>841590</v>
      </c>
      <c r="I756" s="247">
        <v>841580</v>
      </c>
      <c r="J756" s="247">
        <v>841580</v>
      </c>
    </row>
    <row r="757" spans="1:10" ht="15" customHeight="1" x14ac:dyDescent="0.2">
      <c r="A757" s="302" t="s">
        <v>472</v>
      </c>
      <c r="B757" s="303"/>
      <c r="C757" s="243" t="s">
        <v>80</v>
      </c>
      <c r="D757" s="243" t="s">
        <v>60</v>
      </c>
      <c r="E757" s="243" t="s">
        <v>61</v>
      </c>
      <c r="F757" s="260" t="s">
        <v>473</v>
      </c>
      <c r="G757" s="260"/>
      <c r="H757" s="247">
        <v>841590</v>
      </c>
      <c r="I757" s="247">
        <v>841580</v>
      </c>
      <c r="J757" s="247">
        <v>841580</v>
      </c>
    </row>
    <row r="758" spans="1:10" ht="23.25" customHeight="1" x14ac:dyDescent="0.2">
      <c r="A758" s="302" t="s">
        <v>474</v>
      </c>
      <c r="B758" s="303"/>
      <c r="C758" s="243" t="s">
        <v>80</v>
      </c>
      <c r="D758" s="243" t="s">
        <v>60</v>
      </c>
      <c r="E758" s="243" t="s">
        <v>61</v>
      </c>
      <c r="F758" s="260" t="s">
        <v>475</v>
      </c>
      <c r="G758" s="261"/>
      <c r="H758" s="247">
        <v>841590</v>
      </c>
      <c r="I758" s="247">
        <v>841580</v>
      </c>
      <c r="J758" s="247">
        <v>841580</v>
      </c>
    </row>
    <row r="759" spans="1:10" ht="68.25" customHeight="1" x14ac:dyDescent="0.2">
      <c r="A759" s="302" t="s">
        <v>937</v>
      </c>
      <c r="B759" s="303"/>
      <c r="C759" s="243" t="s">
        <v>80</v>
      </c>
      <c r="D759" s="243" t="s">
        <v>60</v>
      </c>
      <c r="E759" s="243" t="s">
        <v>61</v>
      </c>
      <c r="F759" s="260" t="s">
        <v>735</v>
      </c>
      <c r="G759" s="261"/>
      <c r="H759" s="247">
        <v>841590</v>
      </c>
      <c r="I759" s="247">
        <v>841580</v>
      </c>
      <c r="J759" s="247">
        <v>841580</v>
      </c>
    </row>
    <row r="760" spans="1:10" ht="23.25" customHeight="1" x14ac:dyDescent="0.2">
      <c r="A760" s="302" t="s">
        <v>273</v>
      </c>
      <c r="B760" s="303"/>
      <c r="C760" s="243" t="s">
        <v>80</v>
      </c>
      <c r="D760" s="243" t="s">
        <v>60</v>
      </c>
      <c r="E760" s="243" t="s">
        <v>61</v>
      </c>
      <c r="F760" s="260" t="s">
        <v>735</v>
      </c>
      <c r="G760" s="260" t="s">
        <v>94</v>
      </c>
      <c r="H760" s="247">
        <v>841590</v>
      </c>
      <c r="I760" s="247">
        <v>841580</v>
      </c>
      <c r="J760" s="247">
        <v>841580</v>
      </c>
    </row>
    <row r="761" spans="1:10" ht="23.25" customHeight="1" x14ac:dyDescent="0.2">
      <c r="A761" s="302" t="s">
        <v>187</v>
      </c>
      <c r="B761" s="303"/>
      <c r="C761" s="243" t="s">
        <v>80</v>
      </c>
      <c r="D761" s="243" t="s">
        <v>60</v>
      </c>
      <c r="E761" s="243" t="s">
        <v>61</v>
      </c>
      <c r="F761" s="260" t="s">
        <v>735</v>
      </c>
      <c r="G761" s="260" t="s">
        <v>58</v>
      </c>
      <c r="H761" s="247">
        <v>841590</v>
      </c>
      <c r="I761" s="247">
        <v>841580</v>
      </c>
      <c r="J761" s="247">
        <v>841580</v>
      </c>
    </row>
    <row r="762" spans="1:10" ht="15" customHeight="1" x14ac:dyDescent="0.2">
      <c r="A762" s="278" t="s">
        <v>769</v>
      </c>
      <c r="B762" s="279"/>
      <c r="C762" s="243" t="s">
        <v>80</v>
      </c>
      <c r="D762" s="243" t="s">
        <v>63</v>
      </c>
      <c r="E762" s="243"/>
      <c r="F762" s="244"/>
      <c r="G762" s="244"/>
      <c r="H762" s="247">
        <v>871560700.02999997</v>
      </c>
      <c r="I762" s="247">
        <v>20000000</v>
      </c>
      <c r="J762" s="247">
        <v>0</v>
      </c>
    </row>
    <row r="763" spans="1:10" ht="15" customHeight="1" x14ac:dyDescent="0.2">
      <c r="A763" s="278" t="s">
        <v>193</v>
      </c>
      <c r="B763" s="279"/>
      <c r="C763" s="243" t="s">
        <v>80</v>
      </c>
      <c r="D763" s="243" t="s">
        <v>63</v>
      </c>
      <c r="E763" s="243" t="s">
        <v>238</v>
      </c>
      <c r="F763" s="244"/>
      <c r="G763" s="244"/>
      <c r="H763" s="247">
        <v>3000000</v>
      </c>
      <c r="I763" s="247">
        <v>20000000</v>
      </c>
      <c r="J763" s="247">
        <v>0</v>
      </c>
    </row>
    <row r="764" spans="1:10" ht="23.25" customHeight="1" x14ac:dyDescent="0.2">
      <c r="A764" s="278" t="s">
        <v>999</v>
      </c>
      <c r="B764" s="279"/>
      <c r="C764" s="243" t="s">
        <v>80</v>
      </c>
      <c r="D764" s="243" t="s">
        <v>63</v>
      </c>
      <c r="E764" s="243" t="s">
        <v>238</v>
      </c>
      <c r="F764" s="243" t="s">
        <v>382</v>
      </c>
      <c r="G764" s="243"/>
      <c r="H764" s="247">
        <v>3000000</v>
      </c>
      <c r="I764" s="247">
        <v>20000000</v>
      </c>
      <c r="J764" s="247">
        <v>0</v>
      </c>
    </row>
    <row r="765" spans="1:10" ht="23.25" customHeight="1" x14ac:dyDescent="0.2">
      <c r="A765" s="302" t="s">
        <v>1005</v>
      </c>
      <c r="B765" s="303"/>
      <c r="C765" s="243" t="s">
        <v>80</v>
      </c>
      <c r="D765" s="243" t="s">
        <v>63</v>
      </c>
      <c r="E765" s="243" t="s">
        <v>238</v>
      </c>
      <c r="F765" s="260" t="s">
        <v>478</v>
      </c>
      <c r="G765" s="260"/>
      <c r="H765" s="247">
        <v>3000000</v>
      </c>
      <c r="I765" s="247">
        <v>20000000</v>
      </c>
      <c r="J765" s="247">
        <v>0</v>
      </c>
    </row>
    <row r="766" spans="1:10" ht="23.25" customHeight="1" x14ac:dyDescent="0.2">
      <c r="A766" s="302" t="s">
        <v>1057</v>
      </c>
      <c r="B766" s="303"/>
      <c r="C766" s="243" t="s">
        <v>80</v>
      </c>
      <c r="D766" s="243" t="s">
        <v>63</v>
      </c>
      <c r="E766" s="243" t="s">
        <v>238</v>
      </c>
      <c r="F766" s="260" t="s">
        <v>1058</v>
      </c>
      <c r="G766" s="261"/>
      <c r="H766" s="247">
        <v>3000000</v>
      </c>
      <c r="I766" s="247">
        <v>20000000</v>
      </c>
      <c r="J766" s="247">
        <v>0</v>
      </c>
    </row>
    <row r="767" spans="1:10" ht="23.25" customHeight="1" x14ac:dyDescent="0.2">
      <c r="A767" s="302" t="s">
        <v>1386</v>
      </c>
      <c r="B767" s="303"/>
      <c r="C767" s="243" t="s">
        <v>80</v>
      </c>
      <c r="D767" s="243" t="s">
        <v>63</v>
      </c>
      <c r="E767" s="243" t="s">
        <v>238</v>
      </c>
      <c r="F767" s="260" t="s">
        <v>1387</v>
      </c>
      <c r="G767" s="261"/>
      <c r="H767" s="247">
        <v>3000000</v>
      </c>
      <c r="I767" s="247">
        <v>20000000</v>
      </c>
      <c r="J767" s="247">
        <v>0</v>
      </c>
    </row>
    <row r="768" spans="1:10" ht="23.25" customHeight="1" x14ac:dyDescent="0.2">
      <c r="A768" s="302" t="s">
        <v>160</v>
      </c>
      <c r="B768" s="303"/>
      <c r="C768" s="243" t="s">
        <v>80</v>
      </c>
      <c r="D768" s="243" t="s">
        <v>63</v>
      </c>
      <c r="E768" s="243" t="s">
        <v>238</v>
      </c>
      <c r="F768" s="260" t="s">
        <v>1387</v>
      </c>
      <c r="G768" s="260" t="s">
        <v>250</v>
      </c>
      <c r="H768" s="247">
        <v>3000000</v>
      </c>
      <c r="I768" s="247">
        <v>20000000</v>
      </c>
      <c r="J768" s="247">
        <v>0</v>
      </c>
    </row>
    <row r="769" spans="1:10" ht="15" customHeight="1" x14ac:dyDescent="0.2">
      <c r="A769" s="302" t="s">
        <v>217</v>
      </c>
      <c r="B769" s="303"/>
      <c r="C769" s="243" t="s">
        <v>80</v>
      </c>
      <c r="D769" s="243" t="s">
        <v>63</v>
      </c>
      <c r="E769" s="243" t="s">
        <v>238</v>
      </c>
      <c r="F769" s="260" t="s">
        <v>1387</v>
      </c>
      <c r="G769" s="260" t="s">
        <v>161</v>
      </c>
      <c r="H769" s="247">
        <v>3000000</v>
      </c>
      <c r="I769" s="247">
        <v>20000000</v>
      </c>
      <c r="J769" s="247">
        <v>0</v>
      </c>
    </row>
    <row r="770" spans="1:10" ht="15" customHeight="1" x14ac:dyDescent="0.2">
      <c r="A770" s="278" t="s">
        <v>44</v>
      </c>
      <c r="B770" s="279"/>
      <c r="C770" s="243" t="s">
        <v>80</v>
      </c>
      <c r="D770" s="243" t="s">
        <v>63</v>
      </c>
      <c r="E770" s="243" t="s">
        <v>54</v>
      </c>
      <c r="F770" s="244"/>
      <c r="G770" s="244"/>
      <c r="H770" s="247">
        <v>868560700.02999997</v>
      </c>
      <c r="I770" s="247">
        <v>0</v>
      </c>
      <c r="J770" s="247">
        <v>0</v>
      </c>
    </row>
    <row r="771" spans="1:10" ht="23.25" customHeight="1" x14ac:dyDescent="0.2">
      <c r="A771" s="278" t="s">
        <v>999</v>
      </c>
      <c r="B771" s="279"/>
      <c r="C771" s="243" t="s">
        <v>80</v>
      </c>
      <c r="D771" s="243" t="s">
        <v>63</v>
      </c>
      <c r="E771" s="243" t="s">
        <v>54</v>
      </c>
      <c r="F771" s="243" t="s">
        <v>382</v>
      </c>
      <c r="G771" s="243"/>
      <c r="H771" s="247">
        <v>868560700.02999997</v>
      </c>
      <c r="I771" s="247">
        <v>0</v>
      </c>
      <c r="J771" s="247">
        <v>0</v>
      </c>
    </row>
    <row r="772" spans="1:10" ht="23.25" customHeight="1" x14ac:dyDescent="0.2">
      <c r="A772" s="302" t="s">
        <v>1005</v>
      </c>
      <c r="B772" s="303"/>
      <c r="C772" s="243" t="s">
        <v>80</v>
      </c>
      <c r="D772" s="243" t="s">
        <v>63</v>
      </c>
      <c r="E772" s="243" t="s">
        <v>54</v>
      </c>
      <c r="F772" s="260" t="s">
        <v>478</v>
      </c>
      <c r="G772" s="260"/>
      <c r="H772" s="247">
        <v>868560700.02999997</v>
      </c>
      <c r="I772" s="247">
        <v>0</v>
      </c>
      <c r="J772" s="247">
        <v>0</v>
      </c>
    </row>
    <row r="773" spans="1:10" ht="23.25" customHeight="1" x14ac:dyDescent="0.2">
      <c r="A773" s="302" t="s">
        <v>760</v>
      </c>
      <c r="B773" s="303"/>
      <c r="C773" s="243" t="s">
        <v>80</v>
      </c>
      <c r="D773" s="243" t="s">
        <v>63</v>
      </c>
      <c r="E773" s="243" t="s">
        <v>54</v>
      </c>
      <c r="F773" s="260" t="s">
        <v>761</v>
      </c>
      <c r="G773" s="261"/>
      <c r="H773" s="247">
        <v>868560700</v>
      </c>
      <c r="I773" s="247">
        <v>0</v>
      </c>
      <c r="J773" s="247">
        <v>0</v>
      </c>
    </row>
    <row r="774" spans="1:10" ht="23.25" customHeight="1" x14ac:dyDescent="0.2">
      <c r="A774" s="302" t="s">
        <v>1032</v>
      </c>
      <c r="B774" s="303"/>
      <c r="C774" s="243" t="s">
        <v>80</v>
      </c>
      <c r="D774" s="243" t="s">
        <v>63</v>
      </c>
      <c r="E774" s="243" t="s">
        <v>54</v>
      </c>
      <c r="F774" s="260" t="s">
        <v>1033</v>
      </c>
      <c r="G774" s="261"/>
      <c r="H774" s="247">
        <v>99264250</v>
      </c>
      <c r="I774" s="247">
        <v>0</v>
      </c>
      <c r="J774" s="247">
        <v>0</v>
      </c>
    </row>
    <row r="775" spans="1:10" ht="23.25" customHeight="1" x14ac:dyDescent="0.2">
      <c r="A775" s="302" t="s">
        <v>160</v>
      </c>
      <c r="B775" s="303"/>
      <c r="C775" s="243" t="s">
        <v>80</v>
      </c>
      <c r="D775" s="243" t="s">
        <v>63</v>
      </c>
      <c r="E775" s="243" t="s">
        <v>54</v>
      </c>
      <c r="F775" s="260" t="s">
        <v>1033</v>
      </c>
      <c r="G775" s="260" t="s">
        <v>250</v>
      </c>
      <c r="H775" s="247">
        <v>99264250</v>
      </c>
      <c r="I775" s="247">
        <v>0</v>
      </c>
      <c r="J775" s="247">
        <v>0</v>
      </c>
    </row>
    <row r="776" spans="1:10" ht="15" customHeight="1" x14ac:dyDescent="0.2">
      <c r="A776" s="302" t="s">
        <v>217</v>
      </c>
      <c r="B776" s="303"/>
      <c r="C776" s="243" t="s">
        <v>80</v>
      </c>
      <c r="D776" s="243" t="s">
        <v>63</v>
      </c>
      <c r="E776" s="243" t="s">
        <v>54</v>
      </c>
      <c r="F776" s="260" t="s">
        <v>1033</v>
      </c>
      <c r="G776" s="260" t="s">
        <v>161</v>
      </c>
      <c r="H776" s="247">
        <v>99264250</v>
      </c>
      <c r="I776" s="247">
        <v>0</v>
      </c>
      <c r="J776" s="247">
        <v>0</v>
      </c>
    </row>
    <row r="777" spans="1:10" ht="15" customHeight="1" x14ac:dyDescent="0.2">
      <c r="A777" s="302" t="s">
        <v>480</v>
      </c>
      <c r="B777" s="303"/>
      <c r="C777" s="243" t="s">
        <v>80</v>
      </c>
      <c r="D777" s="243" t="s">
        <v>63</v>
      </c>
      <c r="E777" s="243" t="s">
        <v>54</v>
      </c>
      <c r="F777" s="260" t="s">
        <v>762</v>
      </c>
      <c r="G777" s="261"/>
      <c r="H777" s="247">
        <v>769296450</v>
      </c>
      <c r="I777" s="247">
        <v>0</v>
      </c>
      <c r="J777" s="247">
        <v>0</v>
      </c>
    </row>
    <row r="778" spans="1:10" ht="23.25" customHeight="1" x14ac:dyDescent="0.2">
      <c r="A778" s="302" t="s">
        <v>160</v>
      </c>
      <c r="B778" s="303"/>
      <c r="C778" s="243" t="s">
        <v>80</v>
      </c>
      <c r="D778" s="243" t="s">
        <v>63</v>
      </c>
      <c r="E778" s="243" t="s">
        <v>54</v>
      </c>
      <c r="F778" s="260" t="s">
        <v>762</v>
      </c>
      <c r="G778" s="260" t="s">
        <v>250</v>
      </c>
      <c r="H778" s="247">
        <v>769296450</v>
      </c>
      <c r="I778" s="247">
        <v>0</v>
      </c>
      <c r="J778" s="247">
        <v>0</v>
      </c>
    </row>
    <row r="779" spans="1:10" ht="15" customHeight="1" x14ac:dyDescent="0.2">
      <c r="A779" s="302" t="s">
        <v>217</v>
      </c>
      <c r="B779" s="303"/>
      <c r="C779" s="243" t="s">
        <v>80</v>
      </c>
      <c r="D779" s="243" t="s">
        <v>63</v>
      </c>
      <c r="E779" s="243" t="s">
        <v>54</v>
      </c>
      <c r="F779" s="260" t="s">
        <v>762</v>
      </c>
      <c r="G779" s="260" t="s">
        <v>161</v>
      </c>
      <c r="H779" s="247">
        <v>769296450</v>
      </c>
      <c r="I779" s="247">
        <v>0</v>
      </c>
      <c r="J779" s="247">
        <v>0</v>
      </c>
    </row>
    <row r="780" spans="1:10" ht="34.5" customHeight="1" x14ac:dyDescent="0.2">
      <c r="A780" s="302" t="s">
        <v>1236</v>
      </c>
      <c r="B780" s="303"/>
      <c r="C780" s="243" t="s">
        <v>80</v>
      </c>
      <c r="D780" s="243" t="s">
        <v>63</v>
      </c>
      <c r="E780" s="243" t="s">
        <v>54</v>
      </c>
      <c r="F780" s="260" t="s">
        <v>1237</v>
      </c>
      <c r="G780" s="261"/>
      <c r="H780" s="247">
        <v>0.03</v>
      </c>
      <c r="I780" s="247">
        <v>0</v>
      </c>
      <c r="J780" s="247">
        <v>0</v>
      </c>
    </row>
    <row r="781" spans="1:10" ht="34.5" customHeight="1" x14ac:dyDescent="0.2">
      <c r="A781" s="302" t="s">
        <v>1238</v>
      </c>
      <c r="B781" s="303"/>
      <c r="C781" s="243" t="s">
        <v>80</v>
      </c>
      <c r="D781" s="243" t="s">
        <v>63</v>
      </c>
      <c r="E781" s="243" t="s">
        <v>54</v>
      </c>
      <c r="F781" s="260" t="s">
        <v>1239</v>
      </c>
      <c r="G781" s="261"/>
      <c r="H781" s="247">
        <v>0.03</v>
      </c>
      <c r="I781" s="247">
        <v>0</v>
      </c>
      <c r="J781" s="247">
        <v>0</v>
      </c>
    </row>
    <row r="782" spans="1:10" ht="23.25" customHeight="1" x14ac:dyDescent="0.2">
      <c r="A782" s="302" t="s">
        <v>273</v>
      </c>
      <c r="B782" s="303"/>
      <c r="C782" s="243" t="s">
        <v>80</v>
      </c>
      <c r="D782" s="243" t="s">
        <v>63</v>
      </c>
      <c r="E782" s="243" t="s">
        <v>54</v>
      </c>
      <c r="F782" s="260" t="s">
        <v>1239</v>
      </c>
      <c r="G782" s="260" t="s">
        <v>94</v>
      </c>
      <c r="H782" s="247">
        <v>0.03</v>
      </c>
      <c r="I782" s="247">
        <v>0</v>
      </c>
      <c r="J782" s="247">
        <v>0</v>
      </c>
    </row>
    <row r="783" spans="1:10" ht="23.25" customHeight="1" x14ac:dyDescent="0.2">
      <c r="A783" s="302" t="s">
        <v>187</v>
      </c>
      <c r="B783" s="303"/>
      <c r="C783" s="243" t="s">
        <v>80</v>
      </c>
      <c r="D783" s="243" t="s">
        <v>63</v>
      </c>
      <c r="E783" s="243" t="s">
        <v>54</v>
      </c>
      <c r="F783" s="260" t="s">
        <v>1239</v>
      </c>
      <c r="G783" s="260" t="s">
        <v>58</v>
      </c>
      <c r="H783" s="247">
        <v>0.03</v>
      </c>
      <c r="I783" s="247">
        <v>0</v>
      </c>
      <c r="J783" s="247">
        <v>0</v>
      </c>
    </row>
    <row r="784" spans="1:10" ht="15" customHeight="1" x14ac:dyDescent="0.2">
      <c r="A784" s="278" t="s">
        <v>771</v>
      </c>
      <c r="B784" s="279"/>
      <c r="C784" s="243" t="s">
        <v>80</v>
      </c>
      <c r="D784" s="243" t="s">
        <v>62</v>
      </c>
      <c r="E784" s="243"/>
      <c r="F784" s="244"/>
      <c r="G784" s="244"/>
      <c r="H784" s="247">
        <v>75033416</v>
      </c>
      <c r="I784" s="247">
        <v>70301700</v>
      </c>
      <c r="J784" s="247">
        <v>70301700</v>
      </c>
    </row>
    <row r="785" spans="1:10" ht="15" customHeight="1" x14ac:dyDescent="0.2">
      <c r="A785" s="278" t="s">
        <v>241</v>
      </c>
      <c r="B785" s="279"/>
      <c r="C785" s="243" t="s">
        <v>80</v>
      </c>
      <c r="D785" s="243" t="s">
        <v>62</v>
      </c>
      <c r="E785" s="243" t="s">
        <v>238</v>
      </c>
      <c r="F785" s="244"/>
      <c r="G785" s="244"/>
      <c r="H785" s="247">
        <v>18560000</v>
      </c>
      <c r="I785" s="247">
        <v>18080000</v>
      </c>
      <c r="J785" s="247">
        <v>18080000</v>
      </c>
    </row>
    <row r="786" spans="1:10" ht="15" customHeight="1" x14ac:dyDescent="0.2">
      <c r="A786" s="278" t="s">
        <v>304</v>
      </c>
      <c r="B786" s="279"/>
      <c r="C786" s="243" t="s">
        <v>80</v>
      </c>
      <c r="D786" s="243" t="s">
        <v>62</v>
      </c>
      <c r="E786" s="243" t="s">
        <v>238</v>
      </c>
      <c r="F786" s="243" t="s">
        <v>305</v>
      </c>
      <c r="G786" s="243"/>
      <c r="H786" s="247">
        <v>14200000</v>
      </c>
      <c r="I786" s="247">
        <v>14000000</v>
      </c>
      <c r="J786" s="247">
        <v>14000000</v>
      </c>
    </row>
    <row r="787" spans="1:10" ht="15" customHeight="1" x14ac:dyDescent="0.2">
      <c r="A787" s="302" t="s">
        <v>306</v>
      </c>
      <c r="B787" s="303"/>
      <c r="C787" s="243" t="s">
        <v>80</v>
      </c>
      <c r="D787" s="243" t="s">
        <v>62</v>
      </c>
      <c r="E787" s="243" t="s">
        <v>238</v>
      </c>
      <c r="F787" s="260" t="s">
        <v>307</v>
      </c>
      <c r="G787" s="260"/>
      <c r="H787" s="247">
        <v>14200000</v>
      </c>
      <c r="I787" s="247">
        <v>14000000</v>
      </c>
      <c r="J787" s="247">
        <v>14000000</v>
      </c>
    </row>
    <row r="788" spans="1:10" ht="34.5" customHeight="1" x14ac:dyDescent="0.2">
      <c r="A788" s="302" t="s">
        <v>501</v>
      </c>
      <c r="B788" s="303"/>
      <c r="C788" s="243" t="s">
        <v>80</v>
      </c>
      <c r="D788" s="243" t="s">
        <v>62</v>
      </c>
      <c r="E788" s="243" t="s">
        <v>238</v>
      </c>
      <c r="F788" s="260" t="s">
        <v>883</v>
      </c>
      <c r="G788" s="261"/>
      <c r="H788" s="247">
        <v>14200000</v>
      </c>
      <c r="I788" s="247">
        <v>14000000</v>
      </c>
      <c r="J788" s="247">
        <v>14000000</v>
      </c>
    </row>
    <row r="789" spans="1:10" ht="23.25" customHeight="1" x14ac:dyDescent="0.2">
      <c r="A789" s="302" t="s">
        <v>502</v>
      </c>
      <c r="B789" s="303"/>
      <c r="C789" s="243" t="s">
        <v>80</v>
      </c>
      <c r="D789" s="243" t="s">
        <v>62</v>
      </c>
      <c r="E789" s="243" t="s">
        <v>238</v>
      </c>
      <c r="F789" s="260" t="s">
        <v>884</v>
      </c>
      <c r="G789" s="261"/>
      <c r="H789" s="247">
        <v>14200000</v>
      </c>
      <c r="I789" s="247">
        <v>14000000</v>
      </c>
      <c r="J789" s="247">
        <v>14000000</v>
      </c>
    </row>
    <row r="790" spans="1:10" ht="15" customHeight="1" x14ac:dyDescent="0.2">
      <c r="A790" s="302" t="s">
        <v>95</v>
      </c>
      <c r="B790" s="303"/>
      <c r="C790" s="243" t="s">
        <v>80</v>
      </c>
      <c r="D790" s="243" t="s">
        <v>62</v>
      </c>
      <c r="E790" s="243" t="s">
        <v>238</v>
      </c>
      <c r="F790" s="260" t="s">
        <v>884</v>
      </c>
      <c r="G790" s="260" t="s">
        <v>96</v>
      </c>
      <c r="H790" s="247">
        <v>14200000</v>
      </c>
      <c r="I790" s="247">
        <v>14000000</v>
      </c>
      <c r="J790" s="247">
        <v>14000000</v>
      </c>
    </row>
    <row r="791" spans="1:10" ht="15" customHeight="1" x14ac:dyDescent="0.2">
      <c r="A791" s="302" t="s">
        <v>16</v>
      </c>
      <c r="B791" s="303"/>
      <c r="C791" s="243" t="s">
        <v>80</v>
      </c>
      <c r="D791" s="243" t="s">
        <v>62</v>
      </c>
      <c r="E791" s="243" t="s">
        <v>238</v>
      </c>
      <c r="F791" s="260" t="s">
        <v>884</v>
      </c>
      <c r="G791" s="260" t="s">
        <v>9</v>
      </c>
      <c r="H791" s="247">
        <v>14200000</v>
      </c>
      <c r="I791" s="247">
        <v>14000000</v>
      </c>
      <c r="J791" s="247">
        <v>14000000</v>
      </c>
    </row>
    <row r="792" spans="1:10" ht="15" customHeight="1" x14ac:dyDescent="0.2">
      <c r="A792" s="278" t="s">
        <v>335</v>
      </c>
      <c r="B792" s="279"/>
      <c r="C792" s="243" t="s">
        <v>80</v>
      </c>
      <c r="D792" s="243" t="s">
        <v>62</v>
      </c>
      <c r="E792" s="243" t="s">
        <v>238</v>
      </c>
      <c r="F792" s="243" t="s">
        <v>336</v>
      </c>
      <c r="G792" s="243"/>
      <c r="H792" s="247">
        <v>4360000</v>
      </c>
      <c r="I792" s="247">
        <v>4080000</v>
      </c>
      <c r="J792" s="247">
        <v>4080000</v>
      </c>
    </row>
    <row r="793" spans="1:10" ht="15" customHeight="1" x14ac:dyDescent="0.2">
      <c r="A793" s="302" t="s">
        <v>746</v>
      </c>
      <c r="B793" s="303"/>
      <c r="C793" s="243" t="s">
        <v>80</v>
      </c>
      <c r="D793" s="243" t="s">
        <v>62</v>
      </c>
      <c r="E793" s="243" t="s">
        <v>238</v>
      </c>
      <c r="F793" s="260" t="s">
        <v>503</v>
      </c>
      <c r="G793" s="261"/>
      <c r="H793" s="247">
        <v>4360000</v>
      </c>
      <c r="I793" s="247">
        <v>4080000</v>
      </c>
      <c r="J793" s="247">
        <v>4080000</v>
      </c>
    </row>
    <row r="794" spans="1:10" ht="15" customHeight="1" x14ac:dyDescent="0.2">
      <c r="A794" s="302" t="s">
        <v>95</v>
      </c>
      <c r="B794" s="303"/>
      <c r="C794" s="243" t="s">
        <v>80</v>
      </c>
      <c r="D794" s="243" t="s">
        <v>62</v>
      </c>
      <c r="E794" s="243" t="s">
        <v>238</v>
      </c>
      <c r="F794" s="260" t="s">
        <v>503</v>
      </c>
      <c r="G794" s="260" t="s">
        <v>96</v>
      </c>
      <c r="H794" s="247">
        <v>4360000</v>
      </c>
      <c r="I794" s="247">
        <v>4080000</v>
      </c>
      <c r="J794" s="247">
        <v>4080000</v>
      </c>
    </row>
    <row r="795" spans="1:10" ht="23.25" customHeight="1" x14ac:dyDescent="0.2">
      <c r="A795" s="302" t="s">
        <v>35</v>
      </c>
      <c r="B795" s="303"/>
      <c r="C795" s="243" t="s">
        <v>80</v>
      </c>
      <c r="D795" s="243" t="s">
        <v>62</v>
      </c>
      <c r="E795" s="243" t="s">
        <v>238</v>
      </c>
      <c r="F795" s="260" t="s">
        <v>503</v>
      </c>
      <c r="G795" s="260" t="s">
        <v>52</v>
      </c>
      <c r="H795" s="247">
        <v>4360000</v>
      </c>
      <c r="I795" s="247">
        <v>4080000</v>
      </c>
      <c r="J795" s="247">
        <v>4080000</v>
      </c>
    </row>
    <row r="796" spans="1:10" ht="15" customHeight="1" x14ac:dyDescent="0.2">
      <c r="A796" s="278" t="s">
        <v>141</v>
      </c>
      <c r="B796" s="279"/>
      <c r="C796" s="243" t="s">
        <v>80</v>
      </c>
      <c r="D796" s="243" t="s">
        <v>62</v>
      </c>
      <c r="E796" s="243" t="s">
        <v>65</v>
      </c>
      <c r="F796" s="244"/>
      <c r="G796" s="244"/>
      <c r="H796" s="247">
        <v>56473416</v>
      </c>
      <c r="I796" s="247">
        <v>52221700</v>
      </c>
      <c r="J796" s="247">
        <v>52221700</v>
      </c>
    </row>
    <row r="797" spans="1:10" ht="15" customHeight="1" x14ac:dyDescent="0.2">
      <c r="A797" s="278" t="s">
        <v>504</v>
      </c>
      <c r="B797" s="279"/>
      <c r="C797" s="243" t="s">
        <v>80</v>
      </c>
      <c r="D797" s="243" t="s">
        <v>62</v>
      </c>
      <c r="E797" s="243" t="s">
        <v>65</v>
      </c>
      <c r="F797" s="243" t="s">
        <v>505</v>
      </c>
      <c r="G797" s="243"/>
      <c r="H797" s="247">
        <v>8436700</v>
      </c>
      <c r="I797" s="247">
        <v>2436700</v>
      </c>
      <c r="J797" s="247">
        <v>2436700</v>
      </c>
    </row>
    <row r="798" spans="1:10" ht="23.25" customHeight="1" x14ac:dyDescent="0.2">
      <c r="A798" s="302" t="s">
        <v>506</v>
      </c>
      <c r="B798" s="303"/>
      <c r="C798" s="243" t="s">
        <v>80</v>
      </c>
      <c r="D798" s="243" t="s">
        <v>62</v>
      </c>
      <c r="E798" s="243" t="s">
        <v>65</v>
      </c>
      <c r="F798" s="260" t="s">
        <v>507</v>
      </c>
      <c r="G798" s="260"/>
      <c r="H798" s="247">
        <v>8436700</v>
      </c>
      <c r="I798" s="247">
        <v>2436700</v>
      </c>
      <c r="J798" s="247">
        <v>2436700</v>
      </c>
    </row>
    <row r="799" spans="1:10" ht="23.25" customHeight="1" x14ac:dyDescent="0.2">
      <c r="A799" s="302" t="s">
        <v>1009</v>
      </c>
      <c r="B799" s="303"/>
      <c r="C799" s="243" t="s">
        <v>80</v>
      </c>
      <c r="D799" s="243" t="s">
        <v>62</v>
      </c>
      <c r="E799" s="243" t="s">
        <v>65</v>
      </c>
      <c r="F799" s="260" t="s">
        <v>885</v>
      </c>
      <c r="G799" s="261"/>
      <c r="H799" s="247">
        <v>8436700</v>
      </c>
      <c r="I799" s="247">
        <v>2436700</v>
      </c>
      <c r="J799" s="247">
        <v>2436700</v>
      </c>
    </row>
    <row r="800" spans="1:10" ht="57" customHeight="1" x14ac:dyDescent="0.2">
      <c r="A800" s="302" t="s">
        <v>1195</v>
      </c>
      <c r="B800" s="303"/>
      <c r="C800" s="243" t="s">
        <v>80</v>
      </c>
      <c r="D800" s="243" t="s">
        <v>62</v>
      </c>
      <c r="E800" s="243" t="s">
        <v>65</v>
      </c>
      <c r="F800" s="260" t="s">
        <v>886</v>
      </c>
      <c r="G800" s="261"/>
      <c r="H800" s="247">
        <v>8436700</v>
      </c>
      <c r="I800" s="247">
        <v>2436700</v>
      </c>
      <c r="J800" s="247">
        <v>2436700</v>
      </c>
    </row>
    <row r="801" spans="1:10" ht="15" customHeight="1" x14ac:dyDescent="0.2">
      <c r="A801" s="302" t="s">
        <v>95</v>
      </c>
      <c r="B801" s="303"/>
      <c r="C801" s="243" t="s">
        <v>80</v>
      </c>
      <c r="D801" s="243" t="s">
        <v>62</v>
      </c>
      <c r="E801" s="243" t="s">
        <v>65</v>
      </c>
      <c r="F801" s="260" t="s">
        <v>886</v>
      </c>
      <c r="G801" s="260" t="s">
        <v>96</v>
      </c>
      <c r="H801" s="247">
        <v>8436700</v>
      </c>
      <c r="I801" s="247">
        <v>2436700</v>
      </c>
      <c r="J801" s="247">
        <v>2436700</v>
      </c>
    </row>
    <row r="802" spans="1:10" ht="23.25" customHeight="1" x14ac:dyDescent="0.2">
      <c r="A802" s="302" t="s">
        <v>35</v>
      </c>
      <c r="B802" s="303"/>
      <c r="C802" s="243" t="s">
        <v>80</v>
      </c>
      <c r="D802" s="243" t="s">
        <v>62</v>
      </c>
      <c r="E802" s="243" t="s">
        <v>65</v>
      </c>
      <c r="F802" s="260" t="s">
        <v>886</v>
      </c>
      <c r="G802" s="260" t="s">
        <v>52</v>
      </c>
      <c r="H802" s="247">
        <v>8436700</v>
      </c>
      <c r="I802" s="247">
        <v>2436700</v>
      </c>
      <c r="J802" s="247">
        <v>2436700</v>
      </c>
    </row>
    <row r="803" spans="1:10" ht="15" customHeight="1" x14ac:dyDescent="0.2">
      <c r="A803" s="278" t="s">
        <v>304</v>
      </c>
      <c r="B803" s="279"/>
      <c r="C803" s="243" t="s">
        <v>80</v>
      </c>
      <c r="D803" s="243" t="s">
        <v>62</v>
      </c>
      <c r="E803" s="243" t="s">
        <v>65</v>
      </c>
      <c r="F803" s="243" t="s">
        <v>305</v>
      </c>
      <c r="G803" s="243"/>
      <c r="H803" s="247">
        <v>43986716</v>
      </c>
      <c r="I803" s="247">
        <v>49785000</v>
      </c>
      <c r="J803" s="247">
        <v>49785000</v>
      </c>
    </row>
    <row r="804" spans="1:10" ht="15" customHeight="1" x14ac:dyDescent="0.2">
      <c r="A804" s="302" t="s">
        <v>306</v>
      </c>
      <c r="B804" s="303"/>
      <c r="C804" s="243" t="s">
        <v>80</v>
      </c>
      <c r="D804" s="243" t="s">
        <v>62</v>
      </c>
      <c r="E804" s="243" t="s">
        <v>65</v>
      </c>
      <c r="F804" s="260" t="s">
        <v>307</v>
      </c>
      <c r="G804" s="260"/>
      <c r="H804" s="247">
        <v>43586716</v>
      </c>
      <c r="I804" s="247">
        <v>48785000</v>
      </c>
      <c r="J804" s="247">
        <v>48785000</v>
      </c>
    </row>
    <row r="805" spans="1:10" ht="23.25" customHeight="1" x14ac:dyDescent="0.2">
      <c r="A805" s="302" t="s">
        <v>887</v>
      </c>
      <c r="B805" s="303"/>
      <c r="C805" s="243" t="s">
        <v>80</v>
      </c>
      <c r="D805" s="243" t="s">
        <v>62</v>
      </c>
      <c r="E805" s="243" t="s">
        <v>65</v>
      </c>
      <c r="F805" s="260" t="s">
        <v>888</v>
      </c>
      <c r="G805" s="261"/>
      <c r="H805" s="247">
        <v>26901881</v>
      </c>
      <c r="I805" s="247">
        <v>30170000</v>
      </c>
      <c r="J805" s="247">
        <v>30170000</v>
      </c>
    </row>
    <row r="806" spans="1:10" ht="23.25" customHeight="1" x14ac:dyDescent="0.2">
      <c r="A806" s="302" t="s">
        <v>889</v>
      </c>
      <c r="B806" s="303"/>
      <c r="C806" s="243" t="s">
        <v>80</v>
      </c>
      <c r="D806" s="243" t="s">
        <v>62</v>
      </c>
      <c r="E806" s="243" t="s">
        <v>65</v>
      </c>
      <c r="F806" s="260" t="s">
        <v>890</v>
      </c>
      <c r="G806" s="261"/>
      <c r="H806" s="247">
        <v>2060000</v>
      </c>
      <c r="I806" s="247">
        <v>2250000</v>
      </c>
      <c r="J806" s="247">
        <v>2250000</v>
      </c>
    </row>
    <row r="807" spans="1:10" ht="15" customHeight="1" x14ac:dyDescent="0.2">
      <c r="A807" s="302" t="s">
        <v>95</v>
      </c>
      <c r="B807" s="303"/>
      <c r="C807" s="243" t="s">
        <v>80</v>
      </c>
      <c r="D807" s="243" t="s">
        <v>62</v>
      </c>
      <c r="E807" s="243" t="s">
        <v>65</v>
      </c>
      <c r="F807" s="260" t="s">
        <v>890</v>
      </c>
      <c r="G807" s="260" t="s">
        <v>96</v>
      </c>
      <c r="H807" s="247">
        <v>2060000</v>
      </c>
      <c r="I807" s="247">
        <v>2250000</v>
      </c>
      <c r="J807" s="247">
        <v>2250000</v>
      </c>
    </row>
    <row r="808" spans="1:10" ht="23.25" customHeight="1" x14ac:dyDescent="0.2">
      <c r="A808" s="302" t="s">
        <v>35</v>
      </c>
      <c r="B808" s="303"/>
      <c r="C808" s="243" t="s">
        <v>80</v>
      </c>
      <c r="D808" s="243" t="s">
        <v>62</v>
      </c>
      <c r="E808" s="243" t="s">
        <v>65</v>
      </c>
      <c r="F808" s="260" t="s">
        <v>890</v>
      </c>
      <c r="G808" s="260" t="s">
        <v>52</v>
      </c>
      <c r="H808" s="247">
        <v>2060000</v>
      </c>
      <c r="I808" s="247">
        <v>2250000</v>
      </c>
      <c r="J808" s="247">
        <v>2250000</v>
      </c>
    </row>
    <row r="809" spans="1:10" ht="34.5" customHeight="1" x14ac:dyDescent="0.2">
      <c r="A809" s="302" t="s">
        <v>512</v>
      </c>
      <c r="B809" s="303"/>
      <c r="C809" s="243" t="s">
        <v>80</v>
      </c>
      <c r="D809" s="243" t="s">
        <v>62</v>
      </c>
      <c r="E809" s="243" t="s">
        <v>65</v>
      </c>
      <c r="F809" s="260" t="s">
        <v>891</v>
      </c>
      <c r="G809" s="261"/>
      <c r="H809" s="247">
        <v>9201881</v>
      </c>
      <c r="I809" s="247">
        <v>5180000</v>
      </c>
      <c r="J809" s="247">
        <v>5180000</v>
      </c>
    </row>
    <row r="810" spans="1:10" ht="15" customHeight="1" x14ac:dyDescent="0.2">
      <c r="A810" s="302" t="s">
        <v>95</v>
      </c>
      <c r="B810" s="303"/>
      <c r="C810" s="243" t="s">
        <v>80</v>
      </c>
      <c r="D810" s="243" t="s">
        <v>62</v>
      </c>
      <c r="E810" s="243" t="s">
        <v>65</v>
      </c>
      <c r="F810" s="260" t="s">
        <v>891</v>
      </c>
      <c r="G810" s="260" t="s">
        <v>96</v>
      </c>
      <c r="H810" s="247">
        <v>9201881</v>
      </c>
      <c r="I810" s="247">
        <v>5180000</v>
      </c>
      <c r="J810" s="247">
        <v>5180000</v>
      </c>
    </row>
    <row r="811" spans="1:10" ht="23.25" customHeight="1" x14ac:dyDescent="0.2">
      <c r="A811" s="302" t="s">
        <v>35</v>
      </c>
      <c r="B811" s="303"/>
      <c r="C811" s="243" t="s">
        <v>80</v>
      </c>
      <c r="D811" s="243" t="s">
        <v>62</v>
      </c>
      <c r="E811" s="243" t="s">
        <v>65</v>
      </c>
      <c r="F811" s="260" t="s">
        <v>891</v>
      </c>
      <c r="G811" s="260" t="s">
        <v>52</v>
      </c>
      <c r="H811" s="247">
        <v>9201881</v>
      </c>
      <c r="I811" s="247">
        <v>5180000</v>
      </c>
      <c r="J811" s="247">
        <v>5180000</v>
      </c>
    </row>
    <row r="812" spans="1:10" ht="34.5" customHeight="1" x14ac:dyDescent="0.2">
      <c r="A812" s="302" t="s">
        <v>513</v>
      </c>
      <c r="B812" s="303"/>
      <c r="C812" s="243" t="s">
        <v>80</v>
      </c>
      <c r="D812" s="243" t="s">
        <v>62</v>
      </c>
      <c r="E812" s="243" t="s">
        <v>65</v>
      </c>
      <c r="F812" s="260" t="s">
        <v>892</v>
      </c>
      <c r="G812" s="261"/>
      <c r="H812" s="247">
        <v>3000000</v>
      </c>
      <c r="I812" s="247">
        <v>3000000</v>
      </c>
      <c r="J812" s="247">
        <v>3000000</v>
      </c>
    </row>
    <row r="813" spans="1:10" ht="15" customHeight="1" x14ac:dyDescent="0.2">
      <c r="A813" s="302" t="s">
        <v>95</v>
      </c>
      <c r="B813" s="303"/>
      <c r="C813" s="243" t="s">
        <v>80</v>
      </c>
      <c r="D813" s="243" t="s">
        <v>62</v>
      </c>
      <c r="E813" s="243" t="s">
        <v>65</v>
      </c>
      <c r="F813" s="260" t="s">
        <v>892</v>
      </c>
      <c r="G813" s="260" t="s">
        <v>96</v>
      </c>
      <c r="H813" s="247">
        <v>3000000</v>
      </c>
      <c r="I813" s="247">
        <v>3000000</v>
      </c>
      <c r="J813" s="247">
        <v>3000000</v>
      </c>
    </row>
    <row r="814" spans="1:10" ht="23.25" customHeight="1" x14ac:dyDescent="0.2">
      <c r="A814" s="302" t="s">
        <v>35</v>
      </c>
      <c r="B814" s="303"/>
      <c r="C814" s="243" t="s">
        <v>80</v>
      </c>
      <c r="D814" s="243" t="s">
        <v>62</v>
      </c>
      <c r="E814" s="243" t="s">
        <v>65</v>
      </c>
      <c r="F814" s="260" t="s">
        <v>892</v>
      </c>
      <c r="G814" s="260" t="s">
        <v>52</v>
      </c>
      <c r="H814" s="247">
        <v>3000000</v>
      </c>
      <c r="I814" s="247">
        <v>3000000</v>
      </c>
      <c r="J814" s="247">
        <v>3000000</v>
      </c>
    </row>
    <row r="815" spans="1:10" ht="34.5" customHeight="1" x14ac:dyDescent="0.2">
      <c r="A815" s="302" t="s">
        <v>514</v>
      </c>
      <c r="B815" s="303"/>
      <c r="C815" s="243" t="s">
        <v>80</v>
      </c>
      <c r="D815" s="243" t="s">
        <v>62</v>
      </c>
      <c r="E815" s="243" t="s">
        <v>65</v>
      </c>
      <c r="F815" s="260" t="s">
        <v>893</v>
      </c>
      <c r="G815" s="261"/>
      <c r="H815" s="247">
        <v>4000000</v>
      </c>
      <c r="I815" s="247">
        <v>4000000</v>
      </c>
      <c r="J815" s="247">
        <v>4000000</v>
      </c>
    </row>
    <row r="816" spans="1:10" ht="15" customHeight="1" x14ac:dyDescent="0.2">
      <c r="A816" s="302" t="s">
        <v>95</v>
      </c>
      <c r="B816" s="303"/>
      <c r="C816" s="243" t="s">
        <v>80</v>
      </c>
      <c r="D816" s="243" t="s">
        <v>62</v>
      </c>
      <c r="E816" s="243" t="s">
        <v>65</v>
      </c>
      <c r="F816" s="260" t="s">
        <v>893</v>
      </c>
      <c r="G816" s="260" t="s">
        <v>96</v>
      </c>
      <c r="H816" s="247">
        <v>4000000</v>
      </c>
      <c r="I816" s="247">
        <v>4000000</v>
      </c>
      <c r="J816" s="247">
        <v>4000000</v>
      </c>
    </row>
    <row r="817" spans="1:10" ht="23.25" customHeight="1" x14ac:dyDescent="0.2">
      <c r="A817" s="302" t="s">
        <v>35</v>
      </c>
      <c r="B817" s="303"/>
      <c r="C817" s="243" t="s">
        <v>80</v>
      </c>
      <c r="D817" s="243" t="s">
        <v>62</v>
      </c>
      <c r="E817" s="243" t="s">
        <v>65</v>
      </c>
      <c r="F817" s="260" t="s">
        <v>893</v>
      </c>
      <c r="G817" s="260" t="s">
        <v>52</v>
      </c>
      <c r="H817" s="247">
        <v>4000000</v>
      </c>
      <c r="I817" s="247">
        <v>4000000</v>
      </c>
      <c r="J817" s="247">
        <v>4000000</v>
      </c>
    </row>
    <row r="818" spans="1:10" ht="34.5" customHeight="1" x14ac:dyDescent="0.2">
      <c r="A818" s="302" t="s">
        <v>515</v>
      </c>
      <c r="B818" s="303"/>
      <c r="C818" s="243" t="s">
        <v>80</v>
      </c>
      <c r="D818" s="243" t="s">
        <v>62</v>
      </c>
      <c r="E818" s="243" t="s">
        <v>65</v>
      </c>
      <c r="F818" s="260" t="s">
        <v>894</v>
      </c>
      <c r="G818" s="261"/>
      <c r="H818" s="247">
        <v>0</v>
      </c>
      <c r="I818" s="247">
        <v>1100000</v>
      </c>
      <c r="J818" s="247">
        <v>1100000</v>
      </c>
    </row>
    <row r="819" spans="1:10" ht="15" customHeight="1" x14ac:dyDescent="0.2">
      <c r="A819" s="302" t="s">
        <v>95</v>
      </c>
      <c r="B819" s="303"/>
      <c r="C819" s="243" t="s">
        <v>80</v>
      </c>
      <c r="D819" s="243" t="s">
        <v>62</v>
      </c>
      <c r="E819" s="243" t="s">
        <v>65</v>
      </c>
      <c r="F819" s="260" t="s">
        <v>894</v>
      </c>
      <c r="G819" s="260" t="s">
        <v>96</v>
      </c>
      <c r="H819" s="247">
        <v>0</v>
      </c>
      <c r="I819" s="247">
        <v>1100000</v>
      </c>
      <c r="J819" s="247">
        <v>1100000</v>
      </c>
    </row>
    <row r="820" spans="1:10" ht="23.25" customHeight="1" x14ac:dyDescent="0.2">
      <c r="A820" s="302" t="s">
        <v>35</v>
      </c>
      <c r="B820" s="303"/>
      <c r="C820" s="243" t="s">
        <v>80</v>
      </c>
      <c r="D820" s="243" t="s">
        <v>62</v>
      </c>
      <c r="E820" s="243" t="s">
        <v>65</v>
      </c>
      <c r="F820" s="260" t="s">
        <v>894</v>
      </c>
      <c r="G820" s="260" t="s">
        <v>52</v>
      </c>
      <c r="H820" s="247">
        <v>0</v>
      </c>
      <c r="I820" s="247">
        <v>1100000</v>
      </c>
      <c r="J820" s="247">
        <v>1100000</v>
      </c>
    </row>
    <row r="821" spans="1:10" ht="34.5" customHeight="1" x14ac:dyDescent="0.2">
      <c r="A821" s="302" t="s">
        <v>516</v>
      </c>
      <c r="B821" s="303"/>
      <c r="C821" s="243" t="s">
        <v>80</v>
      </c>
      <c r="D821" s="243" t="s">
        <v>62</v>
      </c>
      <c r="E821" s="243" t="s">
        <v>65</v>
      </c>
      <c r="F821" s="260" t="s">
        <v>895</v>
      </c>
      <c r="G821" s="261"/>
      <c r="H821" s="247">
        <v>2440000</v>
      </c>
      <c r="I821" s="247">
        <v>5640000</v>
      </c>
      <c r="J821" s="247">
        <v>5640000</v>
      </c>
    </row>
    <row r="822" spans="1:10" ht="15" customHeight="1" x14ac:dyDescent="0.2">
      <c r="A822" s="302" t="s">
        <v>95</v>
      </c>
      <c r="B822" s="303"/>
      <c r="C822" s="243" t="s">
        <v>80</v>
      </c>
      <c r="D822" s="243" t="s">
        <v>62</v>
      </c>
      <c r="E822" s="243" t="s">
        <v>65</v>
      </c>
      <c r="F822" s="260" t="s">
        <v>895</v>
      </c>
      <c r="G822" s="260" t="s">
        <v>96</v>
      </c>
      <c r="H822" s="247">
        <v>2440000</v>
      </c>
      <c r="I822" s="247">
        <v>5640000</v>
      </c>
      <c r="J822" s="247">
        <v>5640000</v>
      </c>
    </row>
    <row r="823" spans="1:10" ht="23.25" customHeight="1" x14ac:dyDescent="0.2">
      <c r="A823" s="302" t="s">
        <v>35</v>
      </c>
      <c r="B823" s="303"/>
      <c r="C823" s="243" t="s">
        <v>80</v>
      </c>
      <c r="D823" s="243" t="s">
        <v>62</v>
      </c>
      <c r="E823" s="243" t="s">
        <v>65</v>
      </c>
      <c r="F823" s="260" t="s">
        <v>895</v>
      </c>
      <c r="G823" s="260" t="s">
        <v>52</v>
      </c>
      <c r="H823" s="247">
        <v>2440000</v>
      </c>
      <c r="I823" s="247">
        <v>5640000</v>
      </c>
      <c r="J823" s="247">
        <v>5640000</v>
      </c>
    </row>
    <row r="824" spans="1:10" ht="68.25" customHeight="1" x14ac:dyDescent="0.2">
      <c r="A824" s="302" t="s">
        <v>1059</v>
      </c>
      <c r="B824" s="303"/>
      <c r="C824" s="243" t="s">
        <v>80</v>
      </c>
      <c r="D824" s="243" t="s">
        <v>62</v>
      </c>
      <c r="E824" s="243" t="s">
        <v>65</v>
      </c>
      <c r="F824" s="260" t="s">
        <v>1060</v>
      </c>
      <c r="G824" s="261"/>
      <c r="H824" s="247">
        <v>6200000</v>
      </c>
      <c r="I824" s="247">
        <v>9000000</v>
      </c>
      <c r="J824" s="247">
        <v>9000000</v>
      </c>
    </row>
    <row r="825" spans="1:10" ht="15" customHeight="1" x14ac:dyDescent="0.2">
      <c r="A825" s="302" t="s">
        <v>95</v>
      </c>
      <c r="B825" s="303"/>
      <c r="C825" s="243" t="s">
        <v>80</v>
      </c>
      <c r="D825" s="243" t="s">
        <v>62</v>
      </c>
      <c r="E825" s="243" t="s">
        <v>65</v>
      </c>
      <c r="F825" s="260" t="s">
        <v>1060</v>
      </c>
      <c r="G825" s="260" t="s">
        <v>96</v>
      </c>
      <c r="H825" s="247">
        <v>6200000</v>
      </c>
      <c r="I825" s="247">
        <v>9000000</v>
      </c>
      <c r="J825" s="247">
        <v>9000000</v>
      </c>
    </row>
    <row r="826" spans="1:10" ht="23.25" customHeight="1" x14ac:dyDescent="0.2">
      <c r="A826" s="302" t="s">
        <v>35</v>
      </c>
      <c r="B826" s="303"/>
      <c r="C826" s="243" t="s">
        <v>80</v>
      </c>
      <c r="D826" s="243" t="s">
        <v>62</v>
      </c>
      <c r="E826" s="243" t="s">
        <v>65</v>
      </c>
      <c r="F826" s="260" t="s">
        <v>1060</v>
      </c>
      <c r="G826" s="260" t="s">
        <v>52</v>
      </c>
      <c r="H826" s="247">
        <v>6200000</v>
      </c>
      <c r="I826" s="247">
        <v>9000000</v>
      </c>
      <c r="J826" s="247">
        <v>9000000</v>
      </c>
    </row>
    <row r="827" spans="1:10" ht="23.25" customHeight="1" x14ac:dyDescent="0.2">
      <c r="A827" s="302" t="s">
        <v>343</v>
      </c>
      <c r="B827" s="303"/>
      <c r="C827" s="243" t="s">
        <v>80</v>
      </c>
      <c r="D827" s="243" t="s">
        <v>62</v>
      </c>
      <c r="E827" s="243" t="s">
        <v>65</v>
      </c>
      <c r="F827" s="260" t="s">
        <v>344</v>
      </c>
      <c r="G827" s="261"/>
      <c r="H827" s="247">
        <v>16684835</v>
      </c>
      <c r="I827" s="247">
        <v>18615000</v>
      </c>
      <c r="J827" s="247">
        <v>18615000</v>
      </c>
    </row>
    <row r="828" spans="1:10" ht="15" customHeight="1" x14ac:dyDescent="0.2">
      <c r="A828" s="302" t="s">
        <v>345</v>
      </c>
      <c r="B828" s="303"/>
      <c r="C828" s="243" t="s">
        <v>80</v>
      </c>
      <c r="D828" s="243" t="s">
        <v>62</v>
      </c>
      <c r="E828" s="243" t="s">
        <v>65</v>
      </c>
      <c r="F828" s="260" t="s">
        <v>346</v>
      </c>
      <c r="G828" s="261"/>
      <c r="H828" s="247">
        <v>960000</v>
      </c>
      <c r="I828" s="247">
        <v>960000</v>
      </c>
      <c r="J828" s="247">
        <v>960000</v>
      </c>
    </row>
    <row r="829" spans="1:10" ht="15" customHeight="1" x14ac:dyDescent="0.2">
      <c r="A829" s="302" t="s">
        <v>95</v>
      </c>
      <c r="B829" s="303"/>
      <c r="C829" s="243" t="s">
        <v>80</v>
      </c>
      <c r="D829" s="243" t="s">
        <v>62</v>
      </c>
      <c r="E829" s="243" t="s">
        <v>65</v>
      </c>
      <c r="F829" s="260" t="s">
        <v>346</v>
      </c>
      <c r="G829" s="260" t="s">
        <v>96</v>
      </c>
      <c r="H829" s="247">
        <v>960000</v>
      </c>
      <c r="I829" s="247">
        <v>960000</v>
      </c>
      <c r="J829" s="247">
        <v>960000</v>
      </c>
    </row>
    <row r="830" spans="1:10" ht="23.25" customHeight="1" x14ac:dyDescent="0.2">
      <c r="A830" s="302" t="s">
        <v>35</v>
      </c>
      <c r="B830" s="303"/>
      <c r="C830" s="243" t="s">
        <v>80</v>
      </c>
      <c r="D830" s="243" t="s">
        <v>62</v>
      </c>
      <c r="E830" s="243" t="s">
        <v>65</v>
      </c>
      <c r="F830" s="260" t="s">
        <v>346</v>
      </c>
      <c r="G830" s="260" t="s">
        <v>52</v>
      </c>
      <c r="H830" s="247">
        <v>960000</v>
      </c>
      <c r="I830" s="247">
        <v>960000</v>
      </c>
      <c r="J830" s="247">
        <v>960000</v>
      </c>
    </row>
    <row r="831" spans="1:10" ht="68.25" customHeight="1" x14ac:dyDescent="0.2">
      <c r="A831" s="302" t="s">
        <v>508</v>
      </c>
      <c r="B831" s="303"/>
      <c r="C831" s="243" t="s">
        <v>80</v>
      </c>
      <c r="D831" s="243" t="s">
        <v>62</v>
      </c>
      <c r="E831" s="243" t="s">
        <v>65</v>
      </c>
      <c r="F831" s="260" t="s">
        <v>509</v>
      </c>
      <c r="G831" s="261"/>
      <c r="H831" s="247">
        <v>13769835</v>
      </c>
      <c r="I831" s="247">
        <v>15700000</v>
      </c>
      <c r="J831" s="247">
        <v>15700000</v>
      </c>
    </row>
    <row r="832" spans="1:10" ht="15" customHeight="1" x14ac:dyDescent="0.2">
      <c r="A832" s="302" t="s">
        <v>95</v>
      </c>
      <c r="B832" s="303"/>
      <c r="C832" s="243" t="s">
        <v>80</v>
      </c>
      <c r="D832" s="243" t="s">
        <v>62</v>
      </c>
      <c r="E832" s="243" t="s">
        <v>65</v>
      </c>
      <c r="F832" s="260" t="s">
        <v>509</v>
      </c>
      <c r="G832" s="260" t="s">
        <v>96</v>
      </c>
      <c r="H832" s="247">
        <v>13769835</v>
      </c>
      <c r="I832" s="247">
        <v>15700000</v>
      </c>
      <c r="J832" s="247">
        <v>15700000</v>
      </c>
    </row>
    <row r="833" spans="1:10" ht="23.25" customHeight="1" x14ac:dyDescent="0.2">
      <c r="A833" s="302" t="s">
        <v>35</v>
      </c>
      <c r="B833" s="303"/>
      <c r="C833" s="243" t="s">
        <v>80</v>
      </c>
      <c r="D833" s="243" t="s">
        <v>62</v>
      </c>
      <c r="E833" s="243" t="s">
        <v>65</v>
      </c>
      <c r="F833" s="260" t="s">
        <v>509</v>
      </c>
      <c r="G833" s="260" t="s">
        <v>52</v>
      </c>
      <c r="H833" s="247">
        <v>13769835</v>
      </c>
      <c r="I833" s="247">
        <v>15700000</v>
      </c>
      <c r="J833" s="247">
        <v>15700000</v>
      </c>
    </row>
    <row r="834" spans="1:10" ht="34.5" customHeight="1" x14ac:dyDescent="0.2">
      <c r="A834" s="302" t="s">
        <v>510</v>
      </c>
      <c r="B834" s="303"/>
      <c r="C834" s="243" t="s">
        <v>80</v>
      </c>
      <c r="D834" s="243" t="s">
        <v>62</v>
      </c>
      <c r="E834" s="243" t="s">
        <v>65</v>
      </c>
      <c r="F834" s="260" t="s">
        <v>511</v>
      </c>
      <c r="G834" s="261"/>
      <c r="H834" s="247">
        <v>1955000</v>
      </c>
      <c r="I834" s="247">
        <v>1955000</v>
      </c>
      <c r="J834" s="247">
        <v>1955000</v>
      </c>
    </row>
    <row r="835" spans="1:10" ht="15" customHeight="1" x14ac:dyDescent="0.2">
      <c r="A835" s="302" t="s">
        <v>95</v>
      </c>
      <c r="B835" s="303"/>
      <c r="C835" s="243" t="s">
        <v>80</v>
      </c>
      <c r="D835" s="243" t="s">
        <v>62</v>
      </c>
      <c r="E835" s="243" t="s">
        <v>65</v>
      </c>
      <c r="F835" s="260" t="s">
        <v>511</v>
      </c>
      <c r="G835" s="260" t="s">
        <v>96</v>
      </c>
      <c r="H835" s="247">
        <v>1955000</v>
      </c>
      <c r="I835" s="247">
        <v>1955000</v>
      </c>
      <c r="J835" s="247">
        <v>1955000</v>
      </c>
    </row>
    <row r="836" spans="1:10" ht="23.25" customHeight="1" x14ac:dyDescent="0.2">
      <c r="A836" s="302" t="s">
        <v>35</v>
      </c>
      <c r="B836" s="303"/>
      <c r="C836" s="243" t="s">
        <v>80</v>
      </c>
      <c r="D836" s="243" t="s">
        <v>62</v>
      </c>
      <c r="E836" s="243" t="s">
        <v>65</v>
      </c>
      <c r="F836" s="260" t="s">
        <v>511</v>
      </c>
      <c r="G836" s="260" t="s">
        <v>52</v>
      </c>
      <c r="H836" s="247">
        <v>1955000</v>
      </c>
      <c r="I836" s="247">
        <v>1955000</v>
      </c>
      <c r="J836" s="247">
        <v>1955000</v>
      </c>
    </row>
    <row r="837" spans="1:10" ht="34.5" customHeight="1" x14ac:dyDescent="0.2">
      <c r="A837" s="302" t="s">
        <v>896</v>
      </c>
      <c r="B837" s="303"/>
      <c r="C837" s="243" t="s">
        <v>80</v>
      </c>
      <c r="D837" s="243" t="s">
        <v>62</v>
      </c>
      <c r="E837" s="243" t="s">
        <v>65</v>
      </c>
      <c r="F837" s="260" t="s">
        <v>897</v>
      </c>
      <c r="G837" s="260"/>
      <c r="H837" s="247">
        <v>400000</v>
      </c>
      <c r="I837" s="247">
        <v>1000000</v>
      </c>
      <c r="J837" s="247">
        <v>1000000</v>
      </c>
    </row>
    <row r="838" spans="1:10" ht="45.75" customHeight="1" x14ac:dyDescent="0.2">
      <c r="A838" s="302" t="s">
        <v>898</v>
      </c>
      <c r="B838" s="303"/>
      <c r="C838" s="243" t="s">
        <v>80</v>
      </c>
      <c r="D838" s="243" t="s">
        <v>62</v>
      </c>
      <c r="E838" s="243" t="s">
        <v>65</v>
      </c>
      <c r="F838" s="260" t="s">
        <v>899</v>
      </c>
      <c r="G838" s="261"/>
      <c r="H838" s="247">
        <v>400000</v>
      </c>
      <c r="I838" s="247">
        <v>1000000</v>
      </c>
      <c r="J838" s="247">
        <v>1000000</v>
      </c>
    </row>
    <row r="839" spans="1:10" ht="34.5" customHeight="1" x14ac:dyDescent="0.2">
      <c r="A839" s="302" t="s">
        <v>900</v>
      </c>
      <c r="B839" s="303"/>
      <c r="C839" s="243" t="s">
        <v>80</v>
      </c>
      <c r="D839" s="243" t="s">
        <v>62</v>
      </c>
      <c r="E839" s="243" t="s">
        <v>65</v>
      </c>
      <c r="F839" s="260" t="s">
        <v>901</v>
      </c>
      <c r="G839" s="261"/>
      <c r="H839" s="247">
        <v>400000</v>
      </c>
      <c r="I839" s="247">
        <v>1000000</v>
      </c>
      <c r="J839" s="247">
        <v>1000000</v>
      </c>
    </row>
    <row r="840" spans="1:10" ht="23.25" customHeight="1" x14ac:dyDescent="0.2">
      <c r="A840" s="302" t="s">
        <v>273</v>
      </c>
      <c r="B840" s="303"/>
      <c r="C840" s="243" t="s">
        <v>80</v>
      </c>
      <c r="D840" s="243" t="s">
        <v>62</v>
      </c>
      <c r="E840" s="243" t="s">
        <v>65</v>
      </c>
      <c r="F840" s="260" t="s">
        <v>901</v>
      </c>
      <c r="G840" s="260" t="s">
        <v>94</v>
      </c>
      <c r="H840" s="247">
        <v>400000</v>
      </c>
      <c r="I840" s="247">
        <v>1000000</v>
      </c>
      <c r="J840" s="247">
        <v>1000000</v>
      </c>
    </row>
    <row r="841" spans="1:10" ht="23.25" customHeight="1" x14ac:dyDescent="0.2">
      <c r="A841" s="302" t="s">
        <v>187</v>
      </c>
      <c r="B841" s="303"/>
      <c r="C841" s="243" t="s">
        <v>80</v>
      </c>
      <c r="D841" s="243" t="s">
        <v>62</v>
      </c>
      <c r="E841" s="243" t="s">
        <v>65</v>
      </c>
      <c r="F841" s="260" t="s">
        <v>901</v>
      </c>
      <c r="G841" s="260" t="s">
        <v>58</v>
      </c>
      <c r="H841" s="247">
        <v>400000</v>
      </c>
      <c r="I841" s="247">
        <v>1000000</v>
      </c>
      <c r="J841" s="247">
        <v>1000000</v>
      </c>
    </row>
    <row r="842" spans="1:10" ht="15" customHeight="1" x14ac:dyDescent="0.2">
      <c r="A842" s="278" t="s">
        <v>335</v>
      </c>
      <c r="B842" s="279"/>
      <c r="C842" s="243" t="s">
        <v>80</v>
      </c>
      <c r="D842" s="243" t="s">
        <v>62</v>
      </c>
      <c r="E842" s="243" t="s">
        <v>65</v>
      </c>
      <c r="F842" s="243" t="s">
        <v>336</v>
      </c>
      <c r="G842" s="243"/>
      <c r="H842" s="247">
        <v>4050000</v>
      </c>
      <c r="I842" s="247">
        <v>0</v>
      </c>
      <c r="J842" s="247">
        <v>0</v>
      </c>
    </row>
    <row r="843" spans="1:10" ht="15" customHeight="1" x14ac:dyDescent="0.2">
      <c r="A843" s="302" t="s">
        <v>337</v>
      </c>
      <c r="B843" s="303"/>
      <c r="C843" s="243" t="s">
        <v>80</v>
      </c>
      <c r="D843" s="243" t="s">
        <v>62</v>
      </c>
      <c r="E843" s="243" t="s">
        <v>65</v>
      </c>
      <c r="F843" s="260" t="s">
        <v>338</v>
      </c>
      <c r="G843" s="261"/>
      <c r="H843" s="247">
        <v>450000</v>
      </c>
      <c r="I843" s="247">
        <v>0</v>
      </c>
      <c r="J843" s="247">
        <v>0</v>
      </c>
    </row>
    <row r="844" spans="1:10" ht="15" customHeight="1" x14ac:dyDescent="0.2">
      <c r="A844" s="302" t="s">
        <v>95</v>
      </c>
      <c r="B844" s="303"/>
      <c r="C844" s="243" t="s">
        <v>80</v>
      </c>
      <c r="D844" s="243" t="s">
        <v>62</v>
      </c>
      <c r="E844" s="243" t="s">
        <v>65</v>
      </c>
      <c r="F844" s="260" t="s">
        <v>338</v>
      </c>
      <c r="G844" s="260" t="s">
        <v>96</v>
      </c>
      <c r="H844" s="247">
        <v>450000</v>
      </c>
      <c r="I844" s="247">
        <v>0</v>
      </c>
      <c r="J844" s="247">
        <v>0</v>
      </c>
    </row>
    <row r="845" spans="1:10" ht="23.25" customHeight="1" x14ac:dyDescent="0.2">
      <c r="A845" s="302" t="s">
        <v>35</v>
      </c>
      <c r="B845" s="303"/>
      <c r="C845" s="243" t="s">
        <v>80</v>
      </c>
      <c r="D845" s="243" t="s">
        <v>62</v>
      </c>
      <c r="E845" s="243" t="s">
        <v>65</v>
      </c>
      <c r="F845" s="260" t="s">
        <v>338</v>
      </c>
      <c r="G845" s="260" t="s">
        <v>52</v>
      </c>
      <c r="H845" s="247">
        <v>450000</v>
      </c>
      <c r="I845" s="247">
        <v>0</v>
      </c>
      <c r="J845" s="247">
        <v>0</v>
      </c>
    </row>
    <row r="846" spans="1:10" ht="23.25" customHeight="1" x14ac:dyDescent="0.2">
      <c r="A846" s="302" t="s">
        <v>339</v>
      </c>
      <c r="B846" s="303"/>
      <c r="C846" s="243" t="s">
        <v>80</v>
      </c>
      <c r="D846" s="243" t="s">
        <v>62</v>
      </c>
      <c r="E846" s="243" t="s">
        <v>65</v>
      </c>
      <c r="F846" s="260" t="s">
        <v>340</v>
      </c>
      <c r="G846" s="261"/>
      <c r="H846" s="247">
        <v>3600000</v>
      </c>
      <c r="I846" s="247">
        <v>0</v>
      </c>
      <c r="J846" s="247">
        <v>0</v>
      </c>
    </row>
    <row r="847" spans="1:10" ht="15" customHeight="1" x14ac:dyDescent="0.2">
      <c r="A847" s="302" t="s">
        <v>95</v>
      </c>
      <c r="B847" s="303"/>
      <c r="C847" s="243" t="s">
        <v>80</v>
      </c>
      <c r="D847" s="243" t="s">
        <v>62</v>
      </c>
      <c r="E847" s="243" t="s">
        <v>65</v>
      </c>
      <c r="F847" s="260" t="s">
        <v>340</v>
      </c>
      <c r="G847" s="260" t="s">
        <v>96</v>
      </c>
      <c r="H847" s="247">
        <v>3600000</v>
      </c>
      <c r="I847" s="247">
        <v>0</v>
      </c>
      <c r="J847" s="247">
        <v>0</v>
      </c>
    </row>
    <row r="848" spans="1:10" ht="23.25" customHeight="1" x14ac:dyDescent="0.2">
      <c r="A848" s="302" t="s">
        <v>35</v>
      </c>
      <c r="B848" s="303"/>
      <c r="C848" s="243" t="s">
        <v>80</v>
      </c>
      <c r="D848" s="243" t="s">
        <v>62</v>
      </c>
      <c r="E848" s="243" t="s">
        <v>65</v>
      </c>
      <c r="F848" s="260" t="s">
        <v>340</v>
      </c>
      <c r="G848" s="260" t="s">
        <v>52</v>
      </c>
      <c r="H848" s="247">
        <v>3600000</v>
      </c>
      <c r="I848" s="247">
        <v>0</v>
      </c>
      <c r="J848" s="247">
        <v>0</v>
      </c>
    </row>
    <row r="849" spans="1:10" ht="15" customHeight="1" x14ac:dyDescent="0.2">
      <c r="A849" s="278" t="s">
        <v>772</v>
      </c>
      <c r="B849" s="279"/>
      <c r="C849" s="243" t="s">
        <v>80</v>
      </c>
      <c r="D849" s="243" t="s">
        <v>111</v>
      </c>
      <c r="E849" s="243"/>
      <c r="F849" s="244"/>
      <c r="G849" s="244"/>
      <c r="H849" s="247">
        <v>9186000</v>
      </c>
      <c r="I849" s="247">
        <v>0</v>
      </c>
      <c r="J849" s="247">
        <v>0</v>
      </c>
    </row>
    <row r="850" spans="1:10" ht="15" customHeight="1" x14ac:dyDescent="0.2">
      <c r="A850" s="278" t="s">
        <v>522</v>
      </c>
      <c r="B850" s="279"/>
      <c r="C850" s="243" t="s">
        <v>80</v>
      </c>
      <c r="D850" s="243" t="s">
        <v>111</v>
      </c>
      <c r="E850" s="243" t="s">
        <v>238</v>
      </c>
      <c r="F850" s="244"/>
      <c r="G850" s="244"/>
      <c r="H850" s="247">
        <v>9186000</v>
      </c>
      <c r="I850" s="247">
        <v>0</v>
      </c>
      <c r="J850" s="247">
        <v>0</v>
      </c>
    </row>
    <row r="851" spans="1:10" ht="34.5" customHeight="1" x14ac:dyDescent="0.2">
      <c r="A851" s="278" t="s">
        <v>364</v>
      </c>
      <c r="B851" s="279"/>
      <c r="C851" s="243" t="s">
        <v>80</v>
      </c>
      <c r="D851" s="243" t="s">
        <v>111</v>
      </c>
      <c r="E851" s="243" t="s">
        <v>238</v>
      </c>
      <c r="F851" s="243" t="s">
        <v>365</v>
      </c>
      <c r="G851" s="243"/>
      <c r="H851" s="247">
        <v>9186000</v>
      </c>
      <c r="I851" s="247">
        <v>0</v>
      </c>
      <c r="J851" s="247">
        <v>0</v>
      </c>
    </row>
    <row r="852" spans="1:10" ht="15" customHeight="1" x14ac:dyDescent="0.2">
      <c r="A852" s="302" t="s">
        <v>906</v>
      </c>
      <c r="B852" s="303"/>
      <c r="C852" s="243" t="s">
        <v>80</v>
      </c>
      <c r="D852" s="243" t="s">
        <v>111</v>
      </c>
      <c r="E852" s="243" t="s">
        <v>238</v>
      </c>
      <c r="F852" s="260" t="s">
        <v>756</v>
      </c>
      <c r="G852" s="260"/>
      <c r="H852" s="247">
        <v>9186000</v>
      </c>
      <c r="I852" s="247">
        <v>0</v>
      </c>
      <c r="J852" s="247">
        <v>0</v>
      </c>
    </row>
    <row r="853" spans="1:10" ht="23.25" customHeight="1" x14ac:dyDescent="0.2">
      <c r="A853" s="302" t="s">
        <v>907</v>
      </c>
      <c r="B853" s="303"/>
      <c r="C853" s="243" t="s">
        <v>80</v>
      </c>
      <c r="D853" s="243" t="s">
        <v>111</v>
      </c>
      <c r="E853" s="243" t="s">
        <v>238</v>
      </c>
      <c r="F853" s="260" t="s">
        <v>908</v>
      </c>
      <c r="G853" s="261"/>
      <c r="H853" s="247">
        <v>9186000</v>
      </c>
      <c r="I853" s="247">
        <v>0</v>
      </c>
      <c r="J853" s="247">
        <v>0</v>
      </c>
    </row>
    <row r="854" spans="1:10" ht="34.5" customHeight="1" x14ac:dyDescent="0.2">
      <c r="A854" s="302" t="s">
        <v>958</v>
      </c>
      <c r="B854" s="303"/>
      <c r="C854" s="243" t="s">
        <v>80</v>
      </c>
      <c r="D854" s="243" t="s">
        <v>111</v>
      </c>
      <c r="E854" s="243" t="s">
        <v>238</v>
      </c>
      <c r="F854" s="260" t="s">
        <v>959</v>
      </c>
      <c r="G854" s="261"/>
      <c r="H854" s="247">
        <v>9186000</v>
      </c>
      <c r="I854" s="247">
        <v>0</v>
      </c>
      <c r="J854" s="247">
        <v>0</v>
      </c>
    </row>
    <row r="855" spans="1:10" ht="23.25" customHeight="1" x14ac:dyDescent="0.2">
      <c r="A855" s="302" t="s">
        <v>273</v>
      </c>
      <c r="B855" s="303"/>
      <c r="C855" s="243" t="s">
        <v>80</v>
      </c>
      <c r="D855" s="243" t="s">
        <v>111</v>
      </c>
      <c r="E855" s="243" t="s">
        <v>238</v>
      </c>
      <c r="F855" s="260" t="s">
        <v>959</v>
      </c>
      <c r="G855" s="260" t="s">
        <v>94</v>
      </c>
      <c r="H855" s="247">
        <v>9186000</v>
      </c>
      <c r="I855" s="247">
        <v>0</v>
      </c>
      <c r="J855" s="247">
        <v>0</v>
      </c>
    </row>
    <row r="856" spans="1:10" ht="23.25" customHeight="1" x14ac:dyDescent="0.2">
      <c r="A856" s="302" t="s">
        <v>187</v>
      </c>
      <c r="B856" s="303"/>
      <c r="C856" s="243" t="s">
        <v>80</v>
      </c>
      <c r="D856" s="243" t="s">
        <v>111</v>
      </c>
      <c r="E856" s="243" t="s">
        <v>238</v>
      </c>
      <c r="F856" s="260" t="s">
        <v>959</v>
      </c>
      <c r="G856" s="260" t="s">
        <v>58</v>
      </c>
      <c r="H856" s="247">
        <v>9186000</v>
      </c>
      <c r="I856" s="247">
        <v>0</v>
      </c>
      <c r="J856" s="247">
        <v>0</v>
      </c>
    </row>
    <row r="857" spans="1:10" ht="15" customHeight="1" x14ac:dyDescent="0.2">
      <c r="A857" s="278" t="s">
        <v>773</v>
      </c>
      <c r="B857" s="279"/>
      <c r="C857" s="243" t="s">
        <v>80</v>
      </c>
      <c r="D857" s="243" t="s">
        <v>66</v>
      </c>
      <c r="E857" s="243"/>
      <c r="F857" s="244"/>
      <c r="G857" s="244"/>
      <c r="H857" s="247">
        <v>86384400</v>
      </c>
      <c r="I857" s="247">
        <v>86055700</v>
      </c>
      <c r="J857" s="247">
        <v>86055700</v>
      </c>
    </row>
    <row r="858" spans="1:10" ht="15" customHeight="1" x14ac:dyDescent="0.2">
      <c r="A858" s="278" t="s">
        <v>157</v>
      </c>
      <c r="B858" s="279"/>
      <c r="C858" s="243" t="s">
        <v>80</v>
      </c>
      <c r="D858" s="243" t="s">
        <v>66</v>
      </c>
      <c r="E858" s="243" t="s">
        <v>238</v>
      </c>
      <c r="F858" s="244"/>
      <c r="G858" s="244"/>
      <c r="H858" s="247">
        <v>26555700</v>
      </c>
      <c r="I858" s="247">
        <v>26555700</v>
      </c>
      <c r="J858" s="247">
        <v>26555700</v>
      </c>
    </row>
    <row r="859" spans="1:10" ht="34.5" customHeight="1" x14ac:dyDescent="0.2">
      <c r="A859" s="278" t="s">
        <v>364</v>
      </c>
      <c r="B859" s="279"/>
      <c r="C859" s="243" t="s">
        <v>80</v>
      </c>
      <c r="D859" s="243" t="s">
        <v>66</v>
      </c>
      <c r="E859" s="243" t="s">
        <v>238</v>
      </c>
      <c r="F859" s="243" t="s">
        <v>365</v>
      </c>
      <c r="G859" s="243"/>
      <c r="H859" s="247">
        <v>26555700</v>
      </c>
      <c r="I859" s="247">
        <v>26555700</v>
      </c>
      <c r="J859" s="247">
        <v>26555700</v>
      </c>
    </row>
    <row r="860" spans="1:10" ht="15" customHeight="1" x14ac:dyDescent="0.2">
      <c r="A860" s="302" t="s">
        <v>260</v>
      </c>
      <c r="B860" s="303"/>
      <c r="C860" s="243" t="s">
        <v>80</v>
      </c>
      <c r="D860" s="243" t="s">
        <v>66</v>
      </c>
      <c r="E860" s="243" t="s">
        <v>238</v>
      </c>
      <c r="F860" s="260" t="s">
        <v>795</v>
      </c>
      <c r="G860" s="260"/>
      <c r="H860" s="247">
        <v>26555700</v>
      </c>
      <c r="I860" s="247">
        <v>26555700</v>
      </c>
      <c r="J860" s="247">
        <v>26555700</v>
      </c>
    </row>
    <row r="861" spans="1:10" ht="23.25" customHeight="1" x14ac:dyDescent="0.2">
      <c r="A861" s="302" t="s">
        <v>156</v>
      </c>
      <c r="B861" s="303"/>
      <c r="C861" s="243" t="s">
        <v>80</v>
      </c>
      <c r="D861" s="243" t="s">
        <v>66</v>
      </c>
      <c r="E861" s="243" t="s">
        <v>238</v>
      </c>
      <c r="F861" s="260" t="s">
        <v>866</v>
      </c>
      <c r="G861" s="261"/>
      <c r="H861" s="247">
        <v>26555700</v>
      </c>
      <c r="I861" s="247">
        <v>26555700</v>
      </c>
      <c r="J861" s="247">
        <v>26555700</v>
      </c>
    </row>
    <row r="862" spans="1:10" ht="34.5" customHeight="1" x14ac:dyDescent="0.2">
      <c r="A862" s="302" t="s">
        <v>531</v>
      </c>
      <c r="B862" s="303"/>
      <c r="C862" s="243" t="s">
        <v>80</v>
      </c>
      <c r="D862" s="243" t="s">
        <v>66</v>
      </c>
      <c r="E862" s="243" t="s">
        <v>238</v>
      </c>
      <c r="F862" s="260" t="s">
        <v>915</v>
      </c>
      <c r="G862" s="261"/>
      <c r="H862" s="247">
        <v>26555700</v>
      </c>
      <c r="I862" s="247">
        <v>26555700</v>
      </c>
      <c r="J862" s="247">
        <v>26555700</v>
      </c>
    </row>
    <row r="863" spans="1:10" ht="23.25" customHeight="1" x14ac:dyDescent="0.2">
      <c r="A863" s="302" t="s">
        <v>85</v>
      </c>
      <c r="B863" s="303"/>
      <c r="C863" s="243" t="s">
        <v>80</v>
      </c>
      <c r="D863" s="243" t="s">
        <v>66</v>
      </c>
      <c r="E863" s="243" t="s">
        <v>238</v>
      </c>
      <c r="F863" s="260" t="s">
        <v>915</v>
      </c>
      <c r="G863" s="260" t="s">
        <v>84</v>
      </c>
      <c r="H863" s="247">
        <v>26555700</v>
      </c>
      <c r="I863" s="247">
        <v>26555700</v>
      </c>
      <c r="J863" s="247">
        <v>26555700</v>
      </c>
    </row>
    <row r="864" spans="1:10" ht="15" customHeight="1" x14ac:dyDescent="0.2">
      <c r="A864" s="302" t="s">
        <v>228</v>
      </c>
      <c r="B864" s="303"/>
      <c r="C864" s="243" t="s">
        <v>80</v>
      </c>
      <c r="D864" s="243" t="s">
        <v>66</v>
      </c>
      <c r="E864" s="243" t="s">
        <v>238</v>
      </c>
      <c r="F864" s="260" t="s">
        <v>915</v>
      </c>
      <c r="G864" s="260" t="s">
        <v>229</v>
      </c>
      <c r="H864" s="247">
        <v>26555700</v>
      </c>
      <c r="I864" s="247">
        <v>26555700</v>
      </c>
      <c r="J864" s="247">
        <v>26555700</v>
      </c>
    </row>
    <row r="865" spans="1:10" ht="15" customHeight="1" x14ac:dyDescent="0.2">
      <c r="A865" s="278" t="s">
        <v>675</v>
      </c>
      <c r="B865" s="279"/>
      <c r="C865" s="243" t="s">
        <v>80</v>
      </c>
      <c r="D865" s="243" t="s">
        <v>66</v>
      </c>
      <c r="E865" s="243" t="s">
        <v>54</v>
      </c>
      <c r="F865" s="244"/>
      <c r="G865" s="244"/>
      <c r="H865" s="247">
        <v>59828700</v>
      </c>
      <c r="I865" s="247">
        <v>59500000</v>
      </c>
      <c r="J865" s="247">
        <v>59500000</v>
      </c>
    </row>
    <row r="866" spans="1:10" ht="34.5" customHeight="1" x14ac:dyDescent="0.2">
      <c r="A866" s="278" t="s">
        <v>364</v>
      </c>
      <c r="B866" s="279"/>
      <c r="C866" s="243" t="s">
        <v>80</v>
      </c>
      <c r="D866" s="243" t="s">
        <v>66</v>
      </c>
      <c r="E866" s="243" t="s">
        <v>54</v>
      </c>
      <c r="F866" s="243" t="s">
        <v>365</v>
      </c>
      <c r="G866" s="243"/>
      <c r="H866" s="247">
        <v>59828700</v>
      </c>
      <c r="I866" s="247">
        <v>59500000</v>
      </c>
      <c r="J866" s="247">
        <v>59500000</v>
      </c>
    </row>
    <row r="867" spans="1:10" ht="45.75" customHeight="1" x14ac:dyDescent="0.2">
      <c r="A867" s="302" t="s">
        <v>1159</v>
      </c>
      <c r="B867" s="303"/>
      <c r="C867" s="243" t="s">
        <v>80</v>
      </c>
      <c r="D867" s="243" t="s">
        <v>66</v>
      </c>
      <c r="E867" s="243" t="s">
        <v>54</v>
      </c>
      <c r="F867" s="260" t="s">
        <v>366</v>
      </c>
      <c r="G867" s="260"/>
      <c r="H867" s="247">
        <v>23067939.859999999</v>
      </c>
      <c r="I867" s="247">
        <v>23067939.859999999</v>
      </c>
      <c r="J867" s="247">
        <v>23067939.859999999</v>
      </c>
    </row>
    <row r="868" spans="1:10" ht="34.5" customHeight="1" x14ac:dyDescent="0.2">
      <c r="A868" s="302" t="s">
        <v>367</v>
      </c>
      <c r="B868" s="303"/>
      <c r="C868" s="243" t="s">
        <v>80</v>
      </c>
      <c r="D868" s="243" t="s">
        <v>66</v>
      </c>
      <c r="E868" s="243" t="s">
        <v>54</v>
      </c>
      <c r="F868" s="260" t="s">
        <v>368</v>
      </c>
      <c r="G868" s="261"/>
      <c r="H868" s="247">
        <v>23067939.859999999</v>
      </c>
      <c r="I868" s="247">
        <v>23067939.859999999</v>
      </c>
      <c r="J868" s="247">
        <v>23067939.859999999</v>
      </c>
    </row>
    <row r="869" spans="1:10" ht="102" customHeight="1" x14ac:dyDescent="0.2">
      <c r="A869" s="302" t="s">
        <v>931</v>
      </c>
      <c r="B869" s="303"/>
      <c r="C869" s="243" t="s">
        <v>80</v>
      </c>
      <c r="D869" s="243" t="s">
        <v>66</v>
      </c>
      <c r="E869" s="243" t="s">
        <v>54</v>
      </c>
      <c r="F869" s="260" t="s">
        <v>369</v>
      </c>
      <c r="G869" s="261"/>
      <c r="H869" s="247">
        <v>23067939.859999999</v>
      </c>
      <c r="I869" s="247">
        <v>23067939.859999999</v>
      </c>
      <c r="J869" s="247">
        <v>23067939.859999999</v>
      </c>
    </row>
    <row r="870" spans="1:10" ht="23.25" customHeight="1" x14ac:dyDescent="0.2">
      <c r="A870" s="302" t="s">
        <v>85</v>
      </c>
      <c r="B870" s="303"/>
      <c r="C870" s="243" t="s">
        <v>80</v>
      </c>
      <c r="D870" s="243" t="s">
        <v>66</v>
      </c>
      <c r="E870" s="243" t="s">
        <v>54</v>
      </c>
      <c r="F870" s="260" t="s">
        <v>369</v>
      </c>
      <c r="G870" s="260" t="s">
        <v>84</v>
      </c>
      <c r="H870" s="247">
        <v>23067939.859999999</v>
      </c>
      <c r="I870" s="247">
        <v>23067939.859999999</v>
      </c>
      <c r="J870" s="247">
        <v>23067939.859999999</v>
      </c>
    </row>
    <row r="871" spans="1:10" ht="15" customHeight="1" x14ac:dyDescent="0.2">
      <c r="A871" s="302" t="s">
        <v>228</v>
      </c>
      <c r="B871" s="303"/>
      <c r="C871" s="243" t="s">
        <v>80</v>
      </c>
      <c r="D871" s="243" t="s">
        <v>66</v>
      </c>
      <c r="E871" s="243" t="s">
        <v>54</v>
      </c>
      <c r="F871" s="260" t="s">
        <v>369</v>
      </c>
      <c r="G871" s="260" t="s">
        <v>229</v>
      </c>
      <c r="H871" s="247">
        <v>23067939.859999999</v>
      </c>
      <c r="I871" s="247">
        <v>23067939.859999999</v>
      </c>
      <c r="J871" s="247">
        <v>23067939.859999999</v>
      </c>
    </row>
    <row r="872" spans="1:10" ht="15" customHeight="1" x14ac:dyDescent="0.2">
      <c r="A872" s="302" t="s">
        <v>260</v>
      </c>
      <c r="B872" s="303"/>
      <c r="C872" s="243" t="s">
        <v>80</v>
      </c>
      <c r="D872" s="243" t="s">
        <v>66</v>
      </c>
      <c r="E872" s="243" t="s">
        <v>54</v>
      </c>
      <c r="F872" s="260" t="s">
        <v>795</v>
      </c>
      <c r="G872" s="260"/>
      <c r="H872" s="247">
        <v>36760760.140000001</v>
      </c>
      <c r="I872" s="247">
        <v>36432060.140000001</v>
      </c>
      <c r="J872" s="247">
        <v>36432060.140000001</v>
      </c>
    </row>
    <row r="873" spans="1:10" ht="23.25" customHeight="1" x14ac:dyDescent="0.2">
      <c r="A873" s="302" t="s">
        <v>156</v>
      </c>
      <c r="B873" s="303"/>
      <c r="C873" s="243" t="s">
        <v>80</v>
      </c>
      <c r="D873" s="243" t="s">
        <v>66</v>
      </c>
      <c r="E873" s="243" t="s">
        <v>54</v>
      </c>
      <c r="F873" s="260" t="s">
        <v>866</v>
      </c>
      <c r="G873" s="261"/>
      <c r="H873" s="247">
        <v>36760760.140000001</v>
      </c>
      <c r="I873" s="247">
        <v>36432060.140000001</v>
      </c>
      <c r="J873" s="247">
        <v>36432060.140000001</v>
      </c>
    </row>
    <row r="874" spans="1:10" ht="34.5" customHeight="1" x14ac:dyDescent="0.2">
      <c r="A874" s="302" t="s">
        <v>531</v>
      </c>
      <c r="B874" s="303"/>
      <c r="C874" s="243" t="s">
        <v>80</v>
      </c>
      <c r="D874" s="243" t="s">
        <v>66</v>
      </c>
      <c r="E874" s="243" t="s">
        <v>54</v>
      </c>
      <c r="F874" s="260" t="s">
        <v>915</v>
      </c>
      <c r="G874" s="261"/>
      <c r="H874" s="247">
        <v>36760760.140000001</v>
      </c>
      <c r="I874" s="247">
        <v>36432060.140000001</v>
      </c>
      <c r="J874" s="247">
        <v>36432060.140000001</v>
      </c>
    </row>
    <row r="875" spans="1:10" ht="23.25" customHeight="1" x14ac:dyDescent="0.2">
      <c r="A875" s="302" t="s">
        <v>85</v>
      </c>
      <c r="B875" s="303"/>
      <c r="C875" s="243" t="s">
        <v>80</v>
      </c>
      <c r="D875" s="243" t="s">
        <v>66</v>
      </c>
      <c r="E875" s="243" t="s">
        <v>54</v>
      </c>
      <c r="F875" s="260" t="s">
        <v>915</v>
      </c>
      <c r="G875" s="260" t="s">
        <v>84</v>
      </c>
      <c r="H875" s="247">
        <v>36760760.140000001</v>
      </c>
      <c r="I875" s="247">
        <v>36432060.140000001</v>
      </c>
      <c r="J875" s="247">
        <v>36432060.140000001</v>
      </c>
    </row>
    <row r="876" spans="1:10" ht="15" customHeight="1" x14ac:dyDescent="0.2">
      <c r="A876" s="302" t="s">
        <v>228</v>
      </c>
      <c r="B876" s="303"/>
      <c r="C876" s="243" t="s">
        <v>80</v>
      </c>
      <c r="D876" s="243" t="s">
        <v>66</v>
      </c>
      <c r="E876" s="243" t="s">
        <v>54</v>
      </c>
      <c r="F876" s="260" t="s">
        <v>915</v>
      </c>
      <c r="G876" s="260" t="s">
        <v>229</v>
      </c>
      <c r="H876" s="247">
        <v>36760760.140000001</v>
      </c>
      <c r="I876" s="247">
        <v>36432060.140000001</v>
      </c>
      <c r="J876" s="247">
        <v>36432060.140000001</v>
      </c>
    </row>
    <row r="877" spans="1:10" ht="15" customHeight="1" x14ac:dyDescent="0.2">
      <c r="A877" s="278" t="s">
        <v>83</v>
      </c>
      <c r="B877" s="279"/>
      <c r="C877" s="243" t="s">
        <v>80</v>
      </c>
      <c r="D877" s="243" t="s">
        <v>186</v>
      </c>
      <c r="E877" s="243"/>
      <c r="F877" s="244"/>
      <c r="G877" s="244"/>
      <c r="H877" s="247">
        <v>291018802.02999997</v>
      </c>
      <c r="I877" s="247">
        <v>728000000</v>
      </c>
      <c r="J877" s="247">
        <v>806000000</v>
      </c>
    </row>
    <row r="878" spans="1:10" ht="23.25" customHeight="1" x14ac:dyDescent="0.2">
      <c r="A878" s="278" t="s">
        <v>532</v>
      </c>
      <c r="B878" s="279"/>
      <c r="C878" s="243" t="s">
        <v>80</v>
      </c>
      <c r="D878" s="243" t="s">
        <v>186</v>
      </c>
      <c r="E878" s="243" t="s">
        <v>238</v>
      </c>
      <c r="F878" s="244"/>
      <c r="G878" s="244"/>
      <c r="H878" s="247">
        <v>291018802.02999997</v>
      </c>
      <c r="I878" s="247">
        <v>728000000</v>
      </c>
      <c r="J878" s="247">
        <v>806000000</v>
      </c>
    </row>
    <row r="879" spans="1:10" ht="23.25" customHeight="1" x14ac:dyDescent="0.2">
      <c r="A879" s="278" t="s">
        <v>285</v>
      </c>
      <c r="B879" s="279"/>
      <c r="C879" s="243" t="s">
        <v>80</v>
      </c>
      <c r="D879" s="243" t="s">
        <v>186</v>
      </c>
      <c r="E879" s="243" t="s">
        <v>238</v>
      </c>
      <c r="F879" s="243" t="s">
        <v>286</v>
      </c>
      <c r="G879" s="243"/>
      <c r="H879" s="247">
        <v>291018802.02999997</v>
      </c>
      <c r="I879" s="247">
        <v>728000000</v>
      </c>
      <c r="J879" s="247">
        <v>806000000</v>
      </c>
    </row>
    <row r="880" spans="1:10" ht="15" customHeight="1" x14ac:dyDescent="0.2">
      <c r="A880" s="302" t="s">
        <v>916</v>
      </c>
      <c r="B880" s="303"/>
      <c r="C880" s="243" t="s">
        <v>80</v>
      </c>
      <c r="D880" s="243" t="s">
        <v>186</v>
      </c>
      <c r="E880" s="243" t="s">
        <v>238</v>
      </c>
      <c r="F880" s="260" t="s">
        <v>312</v>
      </c>
      <c r="G880" s="260"/>
      <c r="H880" s="247">
        <v>291018802.02999997</v>
      </c>
      <c r="I880" s="247">
        <v>728000000</v>
      </c>
      <c r="J880" s="247">
        <v>806000000</v>
      </c>
    </row>
    <row r="881" spans="1:10" ht="23.25" customHeight="1" x14ac:dyDescent="0.2">
      <c r="A881" s="302" t="s">
        <v>917</v>
      </c>
      <c r="B881" s="303"/>
      <c r="C881" s="243" t="s">
        <v>80</v>
      </c>
      <c r="D881" s="243" t="s">
        <v>186</v>
      </c>
      <c r="E881" s="243" t="s">
        <v>238</v>
      </c>
      <c r="F881" s="260" t="s">
        <v>313</v>
      </c>
      <c r="G881" s="261"/>
      <c r="H881" s="247">
        <v>291018802.02999997</v>
      </c>
      <c r="I881" s="247">
        <v>728000000</v>
      </c>
      <c r="J881" s="247">
        <v>806000000</v>
      </c>
    </row>
    <row r="882" spans="1:10" ht="15" customHeight="1" x14ac:dyDescent="0.2">
      <c r="A882" s="302" t="s">
        <v>144</v>
      </c>
      <c r="B882" s="303"/>
      <c r="C882" s="243" t="s">
        <v>80</v>
      </c>
      <c r="D882" s="243" t="s">
        <v>186</v>
      </c>
      <c r="E882" s="243" t="s">
        <v>238</v>
      </c>
      <c r="F882" s="260" t="s">
        <v>918</v>
      </c>
      <c r="G882" s="261"/>
      <c r="H882" s="247">
        <v>291018802.02999997</v>
      </c>
      <c r="I882" s="247">
        <v>728000000</v>
      </c>
      <c r="J882" s="247">
        <v>806000000</v>
      </c>
    </row>
    <row r="883" spans="1:10" ht="15" customHeight="1" x14ac:dyDescent="0.2">
      <c r="A883" s="302" t="s">
        <v>83</v>
      </c>
      <c r="B883" s="303"/>
      <c r="C883" s="243" t="s">
        <v>80</v>
      </c>
      <c r="D883" s="243" t="s">
        <v>186</v>
      </c>
      <c r="E883" s="243" t="s">
        <v>238</v>
      </c>
      <c r="F883" s="260" t="s">
        <v>918</v>
      </c>
      <c r="G883" s="260" t="s">
        <v>251</v>
      </c>
      <c r="H883" s="247">
        <v>291018802.02999997</v>
      </c>
      <c r="I883" s="247">
        <v>728000000</v>
      </c>
      <c r="J883" s="247">
        <v>806000000</v>
      </c>
    </row>
    <row r="884" spans="1:10" ht="15" customHeight="1" x14ac:dyDescent="0.2">
      <c r="A884" s="302" t="s">
        <v>144</v>
      </c>
      <c r="B884" s="303"/>
      <c r="C884" s="243" t="s">
        <v>80</v>
      </c>
      <c r="D884" s="243" t="s">
        <v>186</v>
      </c>
      <c r="E884" s="243" t="s">
        <v>238</v>
      </c>
      <c r="F884" s="260" t="s">
        <v>918</v>
      </c>
      <c r="G884" s="260" t="s">
        <v>47</v>
      </c>
      <c r="H884" s="247">
        <v>291018802.02999997</v>
      </c>
      <c r="I884" s="247">
        <v>728000000</v>
      </c>
      <c r="J884" s="247">
        <v>806000000</v>
      </c>
    </row>
    <row r="885" spans="1:10" ht="23.25" customHeight="1" x14ac:dyDescent="0.2">
      <c r="A885" s="306" t="s">
        <v>1015</v>
      </c>
      <c r="B885" s="307"/>
      <c r="C885" s="244" t="s">
        <v>57</v>
      </c>
      <c r="D885" s="244"/>
      <c r="E885" s="244"/>
      <c r="F885" s="244"/>
      <c r="G885" s="244"/>
      <c r="H885" s="254">
        <v>22686657.100000001</v>
      </c>
      <c r="I885" s="254">
        <v>22178856</v>
      </c>
      <c r="J885" s="254">
        <v>22178856</v>
      </c>
    </row>
    <row r="886" spans="1:10" ht="15" customHeight="1" x14ac:dyDescent="0.2">
      <c r="A886" s="278" t="s">
        <v>764</v>
      </c>
      <c r="B886" s="279"/>
      <c r="C886" s="243" t="s">
        <v>57</v>
      </c>
      <c r="D886" s="243" t="s">
        <v>238</v>
      </c>
      <c r="E886" s="243"/>
      <c r="F886" s="244"/>
      <c r="G886" s="244"/>
      <c r="H886" s="247">
        <v>22686657.100000001</v>
      </c>
      <c r="I886" s="247">
        <v>22178856</v>
      </c>
      <c r="J886" s="247">
        <v>22178856</v>
      </c>
    </row>
    <row r="887" spans="1:10" ht="34.5" customHeight="1" x14ac:dyDescent="0.2">
      <c r="A887" s="278" t="s">
        <v>69</v>
      </c>
      <c r="B887" s="279"/>
      <c r="C887" s="243" t="s">
        <v>57</v>
      </c>
      <c r="D887" s="243" t="s">
        <v>238</v>
      </c>
      <c r="E887" s="243" t="s">
        <v>65</v>
      </c>
      <c r="F887" s="244"/>
      <c r="G887" s="244"/>
      <c r="H887" s="247">
        <v>22686657.100000001</v>
      </c>
      <c r="I887" s="247">
        <v>22178856</v>
      </c>
      <c r="J887" s="247">
        <v>22178856</v>
      </c>
    </row>
    <row r="888" spans="1:10" ht="23.25" customHeight="1" x14ac:dyDescent="0.2">
      <c r="A888" s="278" t="s">
        <v>292</v>
      </c>
      <c r="B888" s="279"/>
      <c r="C888" s="243" t="s">
        <v>57</v>
      </c>
      <c r="D888" s="243" t="s">
        <v>238</v>
      </c>
      <c r="E888" s="243" t="s">
        <v>65</v>
      </c>
      <c r="F888" s="243" t="s">
        <v>293</v>
      </c>
      <c r="G888" s="243"/>
      <c r="H888" s="247">
        <v>22686657.100000001</v>
      </c>
      <c r="I888" s="247">
        <v>22178856</v>
      </c>
      <c r="J888" s="247">
        <v>22178856</v>
      </c>
    </row>
    <row r="889" spans="1:10" ht="23.25" customHeight="1" x14ac:dyDescent="0.2">
      <c r="A889" s="302" t="s">
        <v>294</v>
      </c>
      <c r="B889" s="303"/>
      <c r="C889" s="243" t="s">
        <v>57</v>
      </c>
      <c r="D889" s="243" t="s">
        <v>238</v>
      </c>
      <c r="E889" s="243" t="s">
        <v>65</v>
      </c>
      <c r="F889" s="260" t="s">
        <v>295</v>
      </c>
      <c r="G889" s="261"/>
      <c r="H889" s="247">
        <v>5875131</v>
      </c>
      <c r="I889" s="247">
        <v>7825128</v>
      </c>
      <c r="J889" s="247">
        <v>7825128</v>
      </c>
    </row>
    <row r="890" spans="1:10" ht="45.75" customHeight="1" x14ac:dyDescent="0.2">
      <c r="A890" s="302" t="s">
        <v>291</v>
      </c>
      <c r="B890" s="303"/>
      <c r="C890" s="243" t="s">
        <v>57</v>
      </c>
      <c r="D890" s="243" t="s">
        <v>238</v>
      </c>
      <c r="E890" s="243" t="s">
        <v>65</v>
      </c>
      <c r="F890" s="260" t="s">
        <v>295</v>
      </c>
      <c r="G890" s="260" t="s">
        <v>195</v>
      </c>
      <c r="H890" s="247">
        <v>5875131</v>
      </c>
      <c r="I890" s="247">
        <v>7825128</v>
      </c>
      <c r="J890" s="247">
        <v>7825128</v>
      </c>
    </row>
    <row r="891" spans="1:10" ht="23.25" customHeight="1" x14ac:dyDescent="0.2">
      <c r="A891" s="302" t="s">
        <v>89</v>
      </c>
      <c r="B891" s="303"/>
      <c r="C891" s="243" t="s">
        <v>57</v>
      </c>
      <c r="D891" s="243" t="s">
        <v>238</v>
      </c>
      <c r="E891" s="243" t="s">
        <v>65</v>
      </c>
      <c r="F891" s="260" t="s">
        <v>295</v>
      </c>
      <c r="G891" s="260" t="s">
        <v>26</v>
      </c>
      <c r="H891" s="247">
        <v>5875131</v>
      </c>
      <c r="I891" s="247">
        <v>7825128</v>
      </c>
      <c r="J891" s="247">
        <v>7825128</v>
      </c>
    </row>
    <row r="892" spans="1:10" ht="23.25" customHeight="1" x14ac:dyDescent="0.2">
      <c r="A892" s="302" t="s">
        <v>296</v>
      </c>
      <c r="B892" s="303"/>
      <c r="C892" s="243" t="s">
        <v>57</v>
      </c>
      <c r="D892" s="243" t="s">
        <v>238</v>
      </c>
      <c r="E892" s="243" t="s">
        <v>65</v>
      </c>
      <c r="F892" s="260" t="s">
        <v>297</v>
      </c>
      <c r="G892" s="261"/>
      <c r="H892" s="247">
        <v>16811526.100000001</v>
      </c>
      <c r="I892" s="247">
        <v>14353728</v>
      </c>
      <c r="J892" s="247">
        <v>14353728</v>
      </c>
    </row>
    <row r="893" spans="1:10" ht="45.75" customHeight="1" x14ac:dyDescent="0.2">
      <c r="A893" s="302" t="s">
        <v>291</v>
      </c>
      <c r="B893" s="303"/>
      <c r="C893" s="243" t="s">
        <v>57</v>
      </c>
      <c r="D893" s="243" t="s">
        <v>238</v>
      </c>
      <c r="E893" s="243" t="s">
        <v>65</v>
      </c>
      <c r="F893" s="260" t="s">
        <v>297</v>
      </c>
      <c r="G893" s="260" t="s">
        <v>195</v>
      </c>
      <c r="H893" s="247">
        <v>16613625</v>
      </c>
      <c r="I893" s="247">
        <v>14212128</v>
      </c>
      <c r="J893" s="247">
        <v>14212128</v>
      </c>
    </row>
    <row r="894" spans="1:10" ht="23.25" customHeight="1" x14ac:dyDescent="0.2">
      <c r="A894" s="302" t="s">
        <v>89</v>
      </c>
      <c r="B894" s="303"/>
      <c r="C894" s="243" t="s">
        <v>57</v>
      </c>
      <c r="D894" s="243" t="s">
        <v>238</v>
      </c>
      <c r="E894" s="243" t="s">
        <v>65</v>
      </c>
      <c r="F894" s="260" t="s">
        <v>297</v>
      </c>
      <c r="G894" s="260" t="s">
        <v>26</v>
      </c>
      <c r="H894" s="247">
        <v>16613625</v>
      </c>
      <c r="I894" s="247">
        <v>14212128</v>
      </c>
      <c r="J894" s="247">
        <v>14212128</v>
      </c>
    </row>
    <row r="895" spans="1:10" ht="23.25" customHeight="1" x14ac:dyDescent="0.2">
      <c r="A895" s="302" t="s">
        <v>273</v>
      </c>
      <c r="B895" s="303"/>
      <c r="C895" s="243" t="s">
        <v>57</v>
      </c>
      <c r="D895" s="243" t="s">
        <v>238</v>
      </c>
      <c r="E895" s="243" t="s">
        <v>65</v>
      </c>
      <c r="F895" s="260" t="s">
        <v>297</v>
      </c>
      <c r="G895" s="260" t="s">
        <v>94</v>
      </c>
      <c r="H895" s="247">
        <v>38300</v>
      </c>
      <c r="I895" s="247">
        <v>20000</v>
      </c>
      <c r="J895" s="247">
        <v>20000</v>
      </c>
    </row>
    <row r="896" spans="1:10" ht="23.25" customHeight="1" x14ac:dyDescent="0.2">
      <c r="A896" s="302" t="s">
        <v>187</v>
      </c>
      <c r="B896" s="303"/>
      <c r="C896" s="243" t="s">
        <v>57</v>
      </c>
      <c r="D896" s="243" t="s">
        <v>238</v>
      </c>
      <c r="E896" s="243" t="s">
        <v>65</v>
      </c>
      <c r="F896" s="260" t="s">
        <v>297</v>
      </c>
      <c r="G896" s="260" t="s">
        <v>58</v>
      </c>
      <c r="H896" s="247">
        <v>38300</v>
      </c>
      <c r="I896" s="247">
        <v>20000</v>
      </c>
      <c r="J896" s="247">
        <v>20000</v>
      </c>
    </row>
    <row r="897" spans="1:10" ht="15" customHeight="1" x14ac:dyDescent="0.2">
      <c r="A897" s="302" t="s">
        <v>200</v>
      </c>
      <c r="B897" s="303"/>
      <c r="C897" s="243" t="s">
        <v>57</v>
      </c>
      <c r="D897" s="243" t="s">
        <v>238</v>
      </c>
      <c r="E897" s="243" t="s">
        <v>65</v>
      </c>
      <c r="F897" s="260" t="s">
        <v>297</v>
      </c>
      <c r="G897" s="260" t="s">
        <v>201</v>
      </c>
      <c r="H897" s="247">
        <v>159601.1</v>
      </c>
      <c r="I897" s="247">
        <v>121600</v>
      </c>
      <c r="J897" s="247">
        <v>121600</v>
      </c>
    </row>
    <row r="898" spans="1:10" ht="15" customHeight="1" x14ac:dyDescent="0.2">
      <c r="A898" s="302" t="s">
        <v>73</v>
      </c>
      <c r="B898" s="303"/>
      <c r="C898" s="243" t="s">
        <v>57</v>
      </c>
      <c r="D898" s="243" t="s">
        <v>238</v>
      </c>
      <c r="E898" s="243" t="s">
        <v>65</v>
      </c>
      <c r="F898" s="260" t="s">
        <v>297</v>
      </c>
      <c r="G898" s="260" t="s">
        <v>74</v>
      </c>
      <c r="H898" s="247">
        <v>159601.1</v>
      </c>
      <c r="I898" s="247">
        <v>121600</v>
      </c>
      <c r="J898" s="247">
        <v>121600</v>
      </c>
    </row>
    <row r="899" spans="1:10" ht="23.25" customHeight="1" x14ac:dyDescent="0.2">
      <c r="A899" s="306" t="s">
        <v>1016</v>
      </c>
      <c r="B899" s="307"/>
      <c r="C899" s="244" t="s">
        <v>15</v>
      </c>
      <c r="D899" s="244"/>
      <c r="E899" s="244"/>
      <c r="F899" s="244"/>
      <c r="G899" s="244"/>
      <c r="H899" s="254">
        <v>10407386</v>
      </c>
      <c r="I899" s="254">
        <v>10176386</v>
      </c>
      <c r="J899" s="254">
        <v>10176386</v>
      </c>
    </row>
    <row r="900" spans="1:10" ht="15" customHeight="1" x14ac:dyDescent="0.2">
      <c r="A900" s="278" t="s">
        <v>764</v>
      </c>
      <c r="B900" s="279"/>
      <c r="C900" s="243" t="s">
        <v>15</v>
      </c>
      <c r="D900" s="243" t="s">
        <v>238</v>
      </c>
      <c r="E900" s="243"/>
      <c r="F900" s="244"/>
      <c r="G900" s="244"/>
      <c r="H900" s="247">
        <v>10407386</v>
      </c>
      <c r="I900" s="247">
        <v>10176386</v>
      </c>
      <c r="J900" s="247">
        <v>10176386</v>
      </c>
    </row>
    <row r="901" spans="1:10" ht="34.5" customHeight="1" x14ac:dyDescent="0.2">
      <c r="A901" s="278" t="s">
        <v>330</v>
      </c>
      <c r="B901" s="279"/>
      <c r="C901" s="243" t="s">
        <v>15</v>
      </c>
      <c r="D901" s="243" t="s">
        <v>238</v>
      </c>
      <c r="E901" s="243" t="s">
        <v>60</v>
      </c>
      <c r="F901" s="244"/>
      <c r="G901" s="244"/>
      <c r="H901" s="247">
        <v>10407386</v>
      </c>
      <c r="I901" s="247">
        <v>10176386</v>
      </c>
      <c r="J901" s="247">
        <v>10176386</v>
      </c>
    </row>
    <row r="902" spans="1:10" ht="23.25" customHeight="1" x14ac:dyDescent="0.2">
      <c r="A902" s="278" t="s">
        <v>292</v>
      </c>
      <c r="B902" s="279"/>
      <c r="C902" s="243" t="s">
        <v>15</v>
      </c>
      <c r="D902" s="243" t="s">
        <v>238</v>
      </c>
      <c r="E902" s="243" t="s">
        <v>60</v>
      </c>
      <c r="F902" s="243" t="s">
        <v>293</v>
      </c>
      <c r="G902" s="243"/>
      <c r="H902" s="247">
        <v>10407386</v>
      </c>
      <c r="I902" s="247">
        <v>10176386</v>
      </c>
      <c r="J902" s="247">
        <v>10176386</v>
      </c>
    </row>
    <row r="903" spans="1:10" ht="15" customHeight="1" x14ac:dyDescent="0.2">
      <c r="A903" s="302" t="s">
        <v>333</v>
      </c>
      <c r="B903" s="303"/>
      <c r="C903" s="243" t="s">
        <v>15</v>
      </c>
      <c r="D903" s="243" t="s">
        <v>238</v>
      </c>
      <c r="E903" s="243" t="s">
        <v>60</v>
      </c>
      <c r="F903" s="260" t="s">
        <v>334</v>
      </c>
      <c r="G903" s="261"/>
      <c r="H903" s="247">
        <v>10407386</v>
      </c>
      <c r="I903" s="247">
        <v>10176386</v>
      </c>
      <c r="J903" s="247">
        <v>10176386</v>
      </c>
    </row>
    <row r="904" spans="1:10" ht="45.75" customHeight="1" x14ac:dyDescent="0.2">
      <c r="A904" s="302" t="s">
        <v>291</v>
      </c>
      <c r="B904" s="303"/>
      <c r="C904" s="243" t="s">
        <v>15</v>
      </c>
      <c r="D904" s="243" t="s">
        <v>238</v>
      </c>
      <c r="E904" s="243" t="s">
        <v>60</v>
      </c>
      <c r="F904" s="260" t="s">
        <v>334</v>
      </c>
      <c r="G904" s="260" t="s">
        <v>195</v>
      </c>
      <c r="H904" s="247">
        <v>10227886</v>
      </c>
      <c r="I904" s="247">
        <v>9996886</v>
      </c>
      <c r="J904" s="247">
        <v>9996886</v>
      </c>
    </row>
    <row r="905" spans="1:10" ht="23.25" customHeight="1" x14ac:dyDescent="0.2">
      <c r="A905" s="302" t="s">
        <v>89</v>
      </c>
      <c r="B905" s="303"/>
      <c r="C905" s="243" t="s">
        <v>15</v>
      </c>
      <c r="D905" s="243" t="s">
        <v>238</v>
      </c>
      <c r="E905" s="243" t="s">
        <v>60</v>
      </c>
      <c r="F905" s="260" t="s">
        <v>334</v>
      </c>
      <c r="G905" s="260" t="s">
        <v>26</v>
      </c>
      <c r="H905" s="247">
        <v>10227886</v>
      </c>
      <c r="I905" s="247">
        <v>9996886</v>
      </c>
      <c r="J905" s="247">
        <v>9996886</v>
      </c>
    </row>
    <row r="906" spans="1:10" ht="23.25" customHeight="1" x14ac:dyDescent="0.2">
      <c r="A906" s="302" t="s">
        <v>273</v>
      </c>
      <c r="B906" s="303"/>
      <c r="C906" s="243" t="s">
        <v>15</v>
      </c>
      <c r="D906" s="243" t="s">
        <v>238</v>
      </c>
      <c r="E906" s="243" t="s">
        <v>60</v>
      </c>
      <c r="F906" s="260" t="s">
        <v>334</v>
      </c>
      <c r="G906" s="260" t="s">
        <v>94</v>
      </c>
      <c r="H906" s="247">
        <v>179500</v>
      </c>
      <c r="I906" s="247">
        <v>179500</v>
      </c>
      <c r="J906" s="247">
        <v>179500</v>
      </c>
    </row>
    <row r="907" spans="1:10" ht="23.25" customHeight="1" x14ac:dyDescent="0.2">
      <c r="A907" s="302" t="s">
        <v>187</v>
      </c>
      <c r="B907" s="303"/>
      <c r="C907" s="243" t="s">
        <v>15</v>
      </c>
      <c r="D907" s="243" t="s">
        <v>238</v>
      </c>
      <c r="E907" s="243" t="s">
        <v>60</v>
      </c>
      <c r="F907" s="260" t="s">
        <v>334</v>
      </c>
      <c r="G907" s="260" t="s">
        <v>58</v>
      </c>
      <c r="H907" s="247">
        <v>179500</v>
      </c>
      <c r="I907" s="247">
        <v>179500</v>
      </c>
      <c r="J907" s="247">
        <v>179500</v>
      </c>
    </row>
    <row r="908" spans="1:10" ht="23.25" customHeight="1" x14ac:dyDescent="0.2">
      <c r="A908" s="306" t="s">
        <v>1017</v>
      </c>
      <c r="B908" s="307"/>
      <c r="C908" s="244" t="s">
        <v>128</v>
      </c>
      <c r="D908" s="244"/>
      <c r="E908" s="244"/>
      <c r="F908" s="244"/>
      <c r="G908" s="244"/>
      <c r="H908" s="254">
        <v>103650760.19</v>
      </c>
      <c r="I908" s="254">
        <v>109544405.20999999</v>
      </c>
      <c r="J908" s="254">
        <v>527763571.32999998</v>
      </c>
    </row>
    <row r="909" spans="1:10" ht="15" customHeight="1" x14ac:dyDescent="0.2">
      <c r="A909" s="278" t="s">
        <v>764</v>
      </c>
      <c r="B909" s="279"/>
      <c r="C909" s="243" t="s">
        <v>128</v>
      </c>
      <c r="D909" s="243" t="s">
        <v>238</v>
      </c>
      <c r="E909" s="243"/>
      <c r="F909" s="244"/>
      <c r="G909" s="244"/>
      <c r="H909" s="247">
        <v>103650760.19</v>
      </c>
      <c r="I909" s="247">
        <v>109544405.20999999</v>
      </c>
      <c r="J909" s="247">
        <v>527763571.32999998</v>
      </c>
    </row>
    <row r="910" spans="1:10" ht="34.5" customHeight="1" x14ac:dyDescent="0.2">
      <c r="A910" s="278" t="s">
        <v>330</v>
      </c>
      <c r="B910" s="279"/>
      <c r="C910" s="243" t="s">
        <v>128</v>
      </c>
      <c r="D910" s="243" t="s">
        <v>238</v>
      </c>
      <c r="E910" s="243" t="s">
        <v>60</v>
      </c>
      <c r="F910" s="244"/>
      <c r="G910" s="244"/>
      <c r="H910" s="247">
        <v>54360900</v>
      </c>
      <c r="I910" s="247">
        <v>50260900</v>
      </c>
      <c r="J910" s="247">
        <v>50260900</v>
      </c>
    </row>
    <row r="911" spans="1:10" ht="23.25" customHeight="1" x14ac:dyDescent="0.2">
      <c r="A911" s="278" t="s">
        <v>285</v>
      </c>
      <c r="B911" s="279"/>
      <c r="C911" s="243" t="s">
        <v>128</v>
      </c>
      <c r="D911" s="243" t="s">
        <v>238</v>
      </c>
      <c r="E911" s="243" t="s">
        <v>60</v>
      </c>
      <c r="F911" s="243" t="s">
        <v>286</v>
      </c>
      <c r="G911" s="243"/>
      <c r="H911" s="247">
        <v>54360900</v>
      </c>
      <c r="I911" s="247">
        <v>50260900</v>
      </c>
      <c r="J911" s="247">
        <v>50260900</v>
      </c>
    </row>
    <row r="912" spans="1:10" ht="15" customHeight="1" x14ac:dyDescent="0.2">
      <c r="A912" s="302" t="s">
        <v>260</v>
      </c>
      <c r="B912" s="303"/>
      <c r="C912" s="243" t="s">
        <v>128</v>
      </c>
      <c r="D912" s="243" t="s">
        <v>238</v>
      </c>
      <c r="E912" s="243" t="s">
        <v>60</v>
      </c>
      <c r="F912" s="260" t="s">
        <v>287</v>
      </c>
      <c r="G912" s="260"/>
      <c r="H912" s="247">
        <v>54360900</v>
      </c>
      <c r="I912" s="247">
        <v>50260900</v>
      </c>
      <c r="J912" s="247">
        <v>50260900</v>
      </c>
    </row>
    <row r="913" spans="1:10" ht="23.25" customHeight="1" x14ac:dyDescent="0.2">
      <c r="A913" s="302" t="s">
        <v>156</v>
      </c>
      <c r="B913" s="303"/>
      <c r="C913" s="243" t="s">
        <v>128</v>
      </c>
      <c r="D913" s="243" t="s">
        <v>238</v>
      </c>
      <c r="E913" s="243" t="s">
        <v>60</v>
      </c>
      <c r="F913" s="260" t="s">
        <v>288</v>
      </c>
      <c r="G913" s="261"/>
      <c r="H913" s="247">
        <v>54360900</v>
      </c>
      <c r="I913" s="247">
        <v>50260900</v>
      </c>
      <c r="J913" s="247">
        <v>50260900</v>
      </c>
    </row>
    <row r="914" spans="1:10" ht="15" customHeight="1" x14ac:dyDescent="0.2">
      <c r="A914" s="302" t="s">
        <v>331</v>
      </c>
      <c r="B914" s="303"/>
      <c r="C914" s="243" t="s">
        <v>128</v>
      </c>
      <c r="D914" s="243" t="s">
        <v>238</v>
      </c>
      <c r="E914" s="243" t="s">
        <v>60</v>
      </c>
      <c r="F914" s="260" t="s">
        <v>332</v>
      </c>
      <c r="G914" s="261"/>
      <c r="H914" s="247">
        <v>54360900</v>
      </c>
      <c r="I914" s="247">
        <v>50260900</v>
      </c>
      <c r="J914" s="247">
        <v>50260900</v>
      </c>
    </row>
    <row r="915" spans="1:10" ht="45.75" customHeight="1" x14ac:dyDescent="0.2">
      <c r="A915" s="302" t="s">
        <v>291</v>
      </c>
      <c r="B915" s="303"/>
      <c r="C915" s="243" t="s">
        <v>128</v>
      </c>
      <c r="D915" s="243" t="s">
        <v>238</v>
      </c>
      <c r="E915" s="243" t="s">
        <v>60</v>
      </c>
      <c r="F915" s="260" t="s">
        <v>332</v>
      </c>
      <c r="G915" s="260" t="s">
        <v>195</v>
      </c>
      <c r="H915" s="247">
        <v>53599058</v>
      </c>
      <c r="I915" s="247">
        <v>47499058</v>
      </c>
      <c r="J915" s="247">
        <v>47499058</v>
      </c>
    </row>
    <row r="916" spans="1:10" ht="23.25" customHeight="1" x14ac:dyDescent="0.2">
      <c r="A916" s="302" t="s">
        <v>89</v>
      </c>
      <c r="B916" s="303"/>
      <c r="C916" s="243" t="s">
        <v>128</v>
      </c>
      <c r="D916" s="243" t="s">
        <v>238</v>
      </c>
      <c r="E916" s="243" t="s">
        <v>60</v>
      </c>
      <c r="F916" s="260" t="s">
        <v>332</v>
      </c>
      <c r="G916" s="260" t="s">
        <v>26</v>
      </c>
      <c r="H916" s="247">
        <v>53599058</v>
      </c>
      <c r="I916" s="247">
        <v>47499058</v>
      </c>
      <c r="J916" s="247">
        <v>47499058</v>
      </c>
    </row>
    <row r="917" spans="1:10" ht="23.25" customHeight="1" x14ac:dyDescent="0.2">
      <c r="A917" s="302" t="s">
        <v>273</v>
      </c>
      <c r="B917" s="303"/>
      <c r="C917" s="243" t="s">
        <v>128</v>
      </c>
      <c r="D917" s="243" t="s">
        <v>238</v>
      </c>
      <c r="E917" s="243" t="s">
        <v>60</v>
      </c>
      <c r="F917" s="260" t="s">
        <v>332</v>
      </c>
      <c r="G917" s="260" t="s">
        <v>94</v>
      </c>
      <c r="H917" s="247">
        <v>761842</v>
      </c>
      <c r="I917" s="247">
        <v>2761842</v>
      </c>
      <c r="J917" s="247">
        <v>2761842</v>
      </c>
    </row>
    <row r="918" spans="1:10" ht="23.25" customHeight="1" x14ac:dyDescent="0.2">
      <c r="A918" s="302" t="s">
        <v>187</v>
      </c>
      <c r="B918" s="303"/>
      <c r="C918" s="243" t="s">
        <v>128</v>
      </c>
      <c r="D918" s="243" t="s">
        <v>238</v>
      </c>
      <c r="E918" s="243" t="s">
        <v>60</v>
      </c>
      <c r="F918" s="260" t="s">
        <v>332</v>
      </c>
      <c r="G918" s="260" t="s">
        <v>58</v>
      </c>
      <c r="H918" s="247">
        <v>761842</v>
      </c>
      <c r="I918" s="247">
        <v>2761842</v>
      </c>
      <c r="J918" s="247">
        <v>2761842</v>
      </c>
    </row>
    <row r="919" spans="1:10" ht="15" customHeight="1" x14ac:dyDescent="0.2">
      <c r="A919" s="278" t="s">
        <v>6</v>
      </c>
      <c r="B919" s="279"/>
      <c r="C919" s="243" t="s">
        <v>128</v>
      </c>
      <c r="D919" s="243" t="s">
        <v>238</v>
      </c>
      <c r="E919" s="243" t="s">
        <v>186</v>
      </c>
      <c r="F919" s="244"/>
      <c r="G919" s="244"/>
      <c r="H919" s="247">
        <v>49289860.189999998</v>
      </c>
      <c r="I919" s="247">
        <v>59283505.210000001</v>
      </c>
      <c r="J919" s="247">
        <v>477502671.32999998</v>
      </c>
    </row>
    <row r="920" spans="1:10" ht="15" customHeight="1" x14ac:dyDescent="0.2">
      <c r="A920" s="278" t="s">
        <v>335</v>
      </c>
      <c r="B920" s="279"/>
      <c r="C920" s="243" t="s">
        <v>128</v>
      </c>
      <c r="D920" s="243" t="s">
        <v>238</v>
      </c>
      <c r="E920" s="243" t="s">
        <v>186</v>
      </c>
      <c r="F920" s="243" t="s">
        <v>336</v>
      </c>
      <c r="G920" s="243"/>
      <c r="H920" s="247">
        <v>49289860.189999998</v>
      </c>
      <c r="I920" s="247">
        <v>59283505.210000001</v>
      </c>
      <c r="J920" s="247">
        <v>477502671.32999998</v>
      </c>
    </row>
    <row r="921" spans="1:10" ht="34.5" customHeight="1" x14ac:dyDescent="0.2">
      <c r="A921" s="302" t="s">
        <v>802</v>
      </c>
      <c r="B921" s="303"/>
      <c r="C921" s="243" t="s">
        <v>128</v>
      </c>
      <c r="D921" s="243" t="s">
        <v>238</v>
      </c>
      <c r="E921" s="243" t="s">
        <v>186</v>
      </c>
      <c r="F921" s="260" t="s">
        <v>803</v>
      </c>
      <c r="G921" s="261"/>
      <c r="H921" s="247">
        <v>49289860.189999998</v>
      </c>
      <c r="I921" s="247">
        <v>59283505.210000001</v>
      </c>
      <c r="J921" s="247">
        <v>477502671.32999998</v>
      </c>
    </row>
    <row r="922" spans="1:10" ht="15" customHeight="1" x14ac:dyDescent="0.2">
      <c r="A922" s="302" t="s">
        <v>200</v>
      </c>
      <c r="B922" s="303"/>
      <c r="C922" s="243" t="s">
        <v>128</v>
      </c>
      <c r="D922" s="243" t="s">
        <v>238</v>
      </c>
      <c r="E922" s="243" t="s">
        <v>186</v>
      </c>
      <c r="F922" s="260" t="s">
        <v>803</v>
      </c>
      <c r="G922" s="260" t="s">
        <v>201</v>
      </c>
      <c r="H922" s="247">
        <v>49289860.189999998</v>
      </c>
      <c r="I922" s="247">
        <v>59283505.210000001</v>
      </c>
      <c r="J922" s="247">
        <v>477502671.32999998</v>
      </c>
    </row>
    <row r="923" spans="1:10" ht="15" customHeight="1" x14ac:dyDescent="0.2">
      <c r="A923" s="302" t="s">
        <v>190</v>
      </c>
      <c r="B923" s="303"/>
      <c r="C923" s="243" t="s">
        <v>128</v>
      </c>
      <c r="D923" s="243" t="s">
        <v>238</v>
      </c>
      <c r="E923" s="243" t="s">
        <v>186</v>
      </c>
      <c r="F923" s="260" t="s">
        <v>803</v>
      </c>
      <c r="G923" s="260" t="s">
        <v>191</v>
      </c>
      <c r="H923" s="247">
        <v>49289860.189999998</v>
      </c>
      <c r="I923" s="247">
        <v>59283505.210000001</v>
      </c>
      <c r="J923" s="247">
        <v>477502671.32999998</v>
      </c>
    </row>
    <row r="924" spans="1:10" ht="23.25" customHeight="1" x14ac:dyDescent="0.2">
      <c r="A924" s="306" t="s">
        <v>1018</v>
      </c>
      <c r="B924" s="307"/>
      <c r="C924" s="244" t="s">
        <v>107</v>
      </c>
      <c r="D924" s="244"/>
      <c r="E924" s="244"/>
      <c r="F924" s="244"/>
      <c r="G924" s="244"/>
      <c r="H924" s="254">
        <v>6725544079.96</v>
      </c>
      <c r="I924" s="254">
        <v>6051960533.5</v>
      </c>
      <c r="J924" s="254">
        <v>5971234060</v>
      </c>
    </row>
    <row r="925" spans="1:10" ht="15" customHeight="1" x14ac:dyDescent="0.2">
      <c r="A925" s="278" t="s">
        <v>769</v>
      </c>
      <c r="B925" s="279"/>
      <c r="C925" s="243" t="s">
        <v>107</v>
      </c>
      <c r="D925" s="243" t="s">
        <v>63</v>
      </c>
      <c r="E925" s="243"/>
      <c r="F925" s="244"/>
      <c r="G925" s="244"/>
      <c r="H925" s="247">
        <v>6676310079.96</v>
      </c>
      <c r="I925" s="247">
        <v>6002873533.5</v>
      </c>
      <c r="J925" s="247">
        <v>5922147060</v>
      </c>
    </row>
    <row r="926" spans="1:10" ht="15" customHeight="1" x14ac:dyDescent="0.2">
      <c r="A926" s="278" t="s">
        <v>193</v>
      </c>
      <c r="B926" s="279"/>
      <c r="C926" s="243" t="s">
        <v>107</v>
      </c>
      <c r="D926" s="243" t="s">
        <v>63</v>
      </c>
      <c r="E926" s="243" t="s">
        <v>238</v>
      </c>
      <c r="F926" s="244"/>
      <c r="G926" s="244"/>
      <c r="H926" s="247">
        <v>1815677543.7</v>
      </c>
      <c r="I926" s="247">
        <v>1711069400</v>
      </c>
      <c r="J926" s="247">
        <v>1711069400</v>
      </c>
    </row>
    <row r="927" spans="1:10" ht="15" customHeight="1" x14ac:dyDescent="0.2">
      <c r="A927" s="278" t="s">
        <v>300</v>
      </c>
      <c r="B927" s="279"/>
      <c r="C927" s="243" t="s">
        <v>107</v>
      </c>
      <c r="D927" s="243" t="s">
        <v>63</v>
      </c>
      <c r="E927" s="243" t="s">
        <v>238</v>
      </c>
      <c r="F927" s="243" t="s">
        <v>301</v>
      </c>
      <c r="G927" s="243"/>
      <c r="H927" s="247">
        <v>1815677543.7</v>
      </c>
      <c r="I927" s="247">
        <v>1711069400</v>
      </c>
      <c r="J927" s="247">
        <v>1711069400</v>
      </c>
    </row>
    <row r="928" spans="1:10" ht="15" customHeight="1" x14ac:dyDescent="0.2">
      <c r="A928" s="302" t="s">
        <v>258</v>
      </c>
      <c r="B928" s="303"/>
      <c r="C928" s="243" t="s">
        <v>107</v>
      </c>
      <c r="D928" s="243" t="s">
        <v>63</v>
      </c>
      <c r="E928" s="243" t="s">
        <v>238</v>
      </c>
      <c r="F928" s="260" t="s">
        <v>341</v>
      </c>
      <c r="G928" s="260"/>
      <c r="H928" s="247">
        <v>1815677543.7</v>
      </c>
      <c r="I928" s="247">
        <v>1711069400</v>
      </c>
      <c r="J928" s="247">
        <v>1711069400</v>
      </c>
    </row>
    <row r="929" spans="1:10" ht="23.25" customHeight="1" x14ac:dyDescent="0.2">
      <c r="A929" s="302" t="s">
        <v>479</v>
      </c>
      <c r="B929" s="303"/>
      <c r="C929" s="243" t="s">
        <v>107</v>
      </c>
      <c r="D929" s="243" t="s">
        <v>63</v>
      </c>
      <c r="E929" s="243" t="s">
        <v>238</v>
      </c>
      <c r="F929" s="260" t="s">
        <v>742</v>
      </c>
      <c r="G929" s="261"/>
      <c r="H929" s="247">
        <v>1807364543.7</v>
      </c>
      <c r="I929" s="247">
        <v>1711069400</v>
      </c>
      <c r="J929" s="247">
        <v>1711069400</v>
      </c>
    </row>
    <row r="930" spans="1:10" ht="45.75" customHeight="1" x14ac:dyDescent="0.2">
      <c r="A930" s="302" t="s">
        <v>743</v>
      </c>
      <c r="B930" s="303"/>
      <c r="C930" s="243" t="s">
        <v>107</v>
      </c>
      <c r="D930" s="243" t="s">
        <v>63</v>
      </c>
      <c r="E930" s="243" t="s">
        <v>238</v>
      </c>
      <c r="F930" s="260" t="s">
        <v>847</v>
      </c>
      <c r="G930" s="261"/>
      <c r="H930" s="247">
        <v>609057543.70000005</v>
      </c>
      <c r="I930" s="247">
        <v>546680400</v>
      </c>
      <c r="J930" s="247">
        <v>546680400</v>
      </c>
    </row>
    <row r="931" spans="1:10" ht="23.25" customHeight="1" x14ac:dyDescent="0.2">
      <c r="A931" s="302" t="s">
        <v>85</v>
      </c>
      <c r="B931" s="303"/>
      <c r="C931" s="243" t="s">
        <v>107</v>
      </c>
      <c r="D931" s="243" t="s">
        <v>63</v>
      </c>
      <c r="E931" s="243" t="s">
        <v>238</v>
      </c>
      <c r="F931" s="260" t="s">
        <v>847</v>
      </c>
      <c r="G931" s="260" t="s">
        <v>84</v>
      </c>
      <c r="H931" s="247">
        <v>609057543.70000005</v>
      </c>
      <c r="I931" s="247">
        <v>546680400</v>
      </c>
      <c r="J931" s="247">
        <v>546680400</v>
      </c>
    </row>
    <row r="932" spans="1:10" ht="15" customHeight="1" x14ac:dyDescent="0.2">
      <c r="A932" s="302" t="s">
        <v>228</v>
      </c>
      <c r="B932" s="303"/>
      <c r="C932" s="243" t="s">
        <v>107</v>
      </c>
      <c r="D932" s="243" t="s">
        <v>63</v>
      </c>
      <c r="E932" s="243" t="s">
        <v>238</v>
      </c>
      <c r="F932" s="260" t="s">
        <v>847</v>
      </c>
      <c r="G932" s="260" t="s">
        <v>229</v>
      </c>
      <c r="H932" s="247">
        <v>609057543.70000005</v>
      </c>
      <c r="I932" s="247">
        <v>546680400</v>
      </c>
      <c r="J932" s="247">
        <v>546680400</v>
      </c>
    </row>
    <row r="933" spans="1:10" ht="135.75" customHeight="1" x14ac:dyDescent="0.2">
      <c r="A933" s="302" t="s">
        <v>848</v>
      </c>
      <c r="B933" s="303"/>
      <c r="C933" s="243" t="s">
        <v>107</v>
      </c>
      <c r="D933" s="243" t="s">
        <v>63</v>
      </c>
      <c r="E933" s="243" t="s">
        <v>238</v>
      </c>
      <c r="F933" s="260" t="s">
        <v>849</v>
      </c>
      <c r="G933" s="261"/>
      <c r="H933" s="247">
        <v>1124652000</v>
      </c>
      <c r="I933" s="247">
        <v>1064982000</v>
      </c>
      <c r="J933" s="247">
        <v>1064982000</v>
      </c>
    </row>
    <row r="934" spans="1:10" ht="23.25" customHeight="1" x14ac:dyDescent="0.2">
      <c r="A934" s="302" t="s">
        <v>85</v>
      </c>
      <c r="B934" s="303"/>
      <c r="C934" s="243" t="s">
        <v>107</v>
      </c>
      <c r="D934" s="243" t="s">
        <v>63</v>
      </c>
      <c r="E934" s="243" t="s">
        <v>238</v>
      </c>
      <c r="F934" s="260" t="s">
        <v>849</v>
      </c>
      <c r="G934" s="260" t="s">
        <v>84</v>
      </c>
      <c r="H934" s="247">
        <v>1124652000</v>
      </c>
      <c r="I934" s="247">
        <v>1064982000</v>
      </c>
      <c r="J934" s="247">
        <v>1064982000</v>
      </c>
    </row>
    <row r="935" spans="1:10" ht="15" customHeight="1" x14ac:dyDescent="0.2">
      <c r="A935" s="302" t="s">
        <v>228</v>
      </c>
      <c r="B935" s="303"/>
      <c r="C935" s="243" t="s">
        <v>107</v>
      </c>
      <c r="D935" s="243" t="s">
        <v>63</v>
      </c>
      <c r="E935" s="243" t="s">
        <v>238</v>
      </c>
      <c r="F935" s="260" t="s">
        <v>849</v>
      </c>
      <c r="G935" s="260" t="s">
        <v>229</v>
      </c>
      <c r="H935" s="247">
        <v>1124652000</v>
      </c>
      <c r="I935" s="247">
        <v>1064982000</v>
      </c>
      <c r="J935" s="247">
        <v>1064982000</v>
      </c>
    </row>
    <row r="936" spans="1:10" ht="124.5" customHeight="1" x14ac:dyDescent="0.2">
      <c r="A936" s="302" t="s">
        <v>1044</v>
      </c>
      <c r="B936" s="303"/>
      <c r="C936" s="243" t="s">
        <v>107</v>
      </c>
      <c r="D936" s="243" t="s">
        <v>63</v>
      </c>
      <c r="E936" s="243" t="s">
        <v>238</v>
      </c>
      <c r="F936" s="260" t="s">
        <v>850</v>
      </c>
      <c r="G936" s="261"/>
      <c r="H936" s="247">
        <v>21159000</v>
      </c>
      <c r="I936" s="247">
        <v>18634000</v>
      </c>
      <c r="J936" s="247">
        <v>18634000</v>
      </c>
    </row>
    <row r="937" spans="1:10" ht="23.25" customHeight="1" x14ac:dyDescent="0.2">
      <c r="A937" s="302" t="s">
        <v>85</v>
      </c>
      <c r="B937" s="303"/>
      <c r="C937" s="243" t="s">
        <v>107</v>
      </c>
      <c r="D937" s="243" t="s">
        <v>63</v>
      </c>
      <c r="E937" s="243" t="s">
        <v>238</v>
      </c>
      <c r="F937" s="260" t="s">
        <v>850</v>
      </c>
      <c r="G937" s="260" t="s">
        <v>84</v>
      </c>
      <c r="H937" s="247">
        <v>21159000</v>
      </c>
      <c r="I937" s="247">
        <v>18634000</v>
      </c>
      <c r="J937" s="247">
        <v>18634000</v>
      </c>
    </row>
    <row r="938" spans="1:10" ht="45.75" customHeight="1" x14ac:dyDescent="0.2">
      <c r="A938" s="302" t="s">
        <v>644</v>
      </c>
      <c r="B938" s="303"/>
      <c r="C938" s="243" t="s">
        <v>107</v>
      </c>
      <c r="D938" s="243" t="s">
        <v>63</v>
      </c>
      <c r="E938" s="243" t="s">
        <v>238</v>
      </c>
      <c r="F938" s="260" t="s">
        <v>850</v>
      </c>
      <c r="G938" s="260" t="s">
        <v>121</v>
      </c>
      <c r="H938" s="247">
        <v>21159000</v>
      </c>
      <c r="I938" s="247">
        <v>18634000</v>
      </c>
      <c r="J938" s="247">
        <v>18634000</v>
      </c>
    </row>
    <row r="939" spans="1:10" ht="45.75" customHeight="1" x14ac:dyDescent="0.2">
      <c r="A939" s="302" t="s">
        <v>1176</v>
      </c>
      <c r="B939" s="303"/>
      <c r="C939" s="243" t="s">
        <v>107</v>
      </c>
      <c r="D939" s="243" t="s">
        <v>63</v>
      </c>
      <c r="E939" s="243" t="s">
        <v>238</v>
      </c>
      <c r="F939" s="260" t="s">
        <v>984</v>
      </c>
      <c r="G939" s="261"/>
      <c r="H939" s="247">
        <v>1404000</v>
      </c>
      <c r="I939" s="247">
        <v>2145000</v>
      </c>
      <c r="J939" s="247">
        <v>2145000</v>
      </c>
    </row>
    <row r="940" spans="1:10" ht="23.25" customHeight="1" x14ac:dyDescent="0.2">
      <c r="A940" s="302" t="s">
        <v>85</v>
      </c>
      <c r="B940" s="303"/>
      <c r="C940" s="243" t="s">
        <v>107</v>
      </c>
      <c r="D940" s="243" t="s">
        <v>63</v>
      </c>
      <c r="E940" s="243" t="s">
        <v>238</v>
      </c>
      <c r="F940" s="260" t="s">
        <v>984</v>
      </c>
      <c r="G940" s="260" t="s">
        <v>84</v>
      </c>
      <c r="H940" s="247">
        <v>1404000</v>
      </c>
      <c r="I940" s="247">
        <v>2145000</v>
      </c>
      <c r="J940" s="247">
        <v>2145000</v>
      </c>
    </row>
    <row r="941" spans="1:10" ht="15" customHeight="1" x14ac:dyDescent="0.2">
      <c r="A941" s="302" t="s">
        <v>228</v>
      </c>
      <c r="B941" s="303"/>
      <c r="C941" s="243" t="s">
        <v>107</v>
      </c>
      <c r="D941" s="243" t="s">
        <v>63</v>
      </c>
      <c r="E941" s="243" t="s">
        <v>238</v>
      </c>
      <c r="F941" s="260" t="s">
        <v>984</v>
      </c>
      <c r="G941" s="260" t="s">
        <v>229</v>
      </c>
      <c r="H941" s="247">
        <v>1404000</v>
      </c>
      <c r="I941" s="247">
        <v>2145000</v>
      </c>
      <c r="J941" s="247">
        <v>2145000</v>
      </c>
    </row>
    <row r="942" spans="1:10" ht="45.75" customHeight="1" x14ac:dyDescent="0.2">
      <c r="A942" s="302" t="s">
        <v>1177</v>
      </c>
      <c r="B942" s="303"/>
      <c r="C942" s="243" t="s">
        <v>107</v>
      </c>
      <c r="D942" s="243" t="s">
        <v>63</v>
      </c>
      <c r="E942" s="243" t="s">
        <v>238</v>
      </c>
      <c r="F942" s="260" t="s">
        <v>1113</v>
      </c>
      <c r="G942" s="261"/>
      <c r="H942" s="247">
        <v>51092000</v>
      </c>
      <c r="I942" s="247">
        <v>78628000</v>
      </c>
      <c r="J942" s="247">
        <v>78628000</v>
      </c>
    </row>
    <row r="943" spans="1:10" ht="23.25" customHeight="1" x14ac:dyDescent="0.2">
      <c r="A943" s="302" t="s">
        <v>85</v>
      </c>
      <c r="B943" s="303"/>
      <c r="C943" s="243" t="s">
        <v>107</v>
      </c>
      <c r="D943" s="243" t="s">
        <v>63</v>
      </c>
      <c r="E943" s="243" t="s">
        <v>238</v>
      </c>
      <c r="F943" s="260" t="s">
        <v>1113</v>
      </c>
      <c r="G943" s="260" t="s">
        <v>84</v>
      </c>
      <c r="H943" s="247">
        <v>51092000</v>
      </c>
      <c r="I943" s="247">
        <v>78628000</v>
      </c>
      <c r="J943" s="247">
        <v>78628000</v>
      </c>
    </row>
    <row r="944" spans="1:10" ht="15" customHeight="1" x14ac:dyDescent="0.2">
      <c r="A944" s="302" t="s">
        <v>228</v>
      </c>
      <c r="B944" s="303"/>
      <c r="C944" s="243" t="s">
        <v>107</v>
      </c>
      <c r="D944" s="243" t="s">
        <v>63</v>
      </c>
      <c r="E944" s="243" t="s">
        <v>238</v>
      </c>
      <c r="F944" s="260" t="s">
        <v>1113</v>
      </c>
      <c r="G944" s="260" t="s">
        <v>229</v>
      </c>
      <c r="H944" s="247">
        <v>51092000</v>
      </c>
      <c r="I944" s="247">
        <v>78628000</v>
      </c>
      <c r="J944" s="247">
        <v>78628000</v>
      </c>
    </row>
    <row r="945" spans="1:10" ht="57" customHeight="1" x14ac:dyDescent="0.2">
      <c r="A945" s="302" t="s">
        <v>303</v>
      </c>
      <c r="B945" s="303"/>
      <c r="C945" s="243" t="s">
        <v>107</v>
      </c>
      <c r="D945" s="243" t="s">
        <v>63</v>
      </c>
      <c r="E945" s="243" t="s">
        <v>238</v>
      </c>
      <c r="F945" s="260" t="s">
        <v>476</v>
      </c>
      <c r="G945" s="261"/>
      <c r="H945" s="247">
        <v>8313000</v>
      </c>
      <c r="I945" s="247">
        <v>0</v>
      </c>
      <c r="J945" s="247">
        <v>0</v>
      </c>
    </row>
    <row r="946" spans="1:10" ht="57" customHeight="1" x14ac:dyDescent="0.2">
      <c r="A946" s="302" t="s">
        <v>1250</v>
      </c>
      <c r="B946" s="303"/>
      <c r="C946" s="243" t="s">
        <v>107</v>
      </c>
      <c r="D946" s="243" t="s">
        <v>63</v>
      </c>
      <c r="E946" s="243" t="s">
        <v>238</v>
      </c>
      <c r="F946" s="260" t="s">
        <v>1251</v>
      </c>
      <c r="G946" s="261"/>
      <c r="H946" s="247">
        <v>8313000</v>
      </c>
      <c r="I946" s="247">
        <v>0</v>
      </c>
      <c r="J946" s="247">
        <v>0</v>
      </c>
    </row>
    <row r="947" spans="1:10" ht="23.25" customHeight="1" x14ac:dyDescent="0.2">
      <c r="A947" s="302" t="s">
        <v>85</v>
      </c>
      <c r="B947" s="303"/>
      <c r="C947" s="243" t="s">
        <v>107</v>
      </c>
      <c r="D947" s="243" t="s">
        <v>63</v>
      </c>
      <c r="E947" s="243" t="s">
        <v>238</v>
      </c>
      <c r="F947" s="260" t="s">
        <v>1251</v>
      </c>
      <c r="G947" s="260" t="s">
        <v>84</v>
      </c>
      <c r="H947" s="247">
        <v>8313000</v>
      </c>
      <c r="I947" s="247">
        <v>0</v>
      </c>
      <c r="J947" s="247">
        <v>0</v>
      </c>
    </row>
    <row r="948" spans="1:10" ht="15" customHeight="1" x14ac:dyDescent="0.2">
      <c r="A948" s="302" t="s">
        <v>228</v>
      </c>
      <c r="B948" s="303"/>
      <c r="C948" s="243" t="s">
        <v>107</v>
      </c>
      <c r="D948" s="243" t="s">
        <v>63</v>
      </c>
      <c r="E948" s="243" t="s">
        <v>238</v>
      </c>
      <c r="F948" s="260" t="s">
        <v>1251</v>
      </c>
      <c r="G948" s="260" t="s">
        <v>229</v>
      </c>
      <c r="H948" s="247">
        <v>8313000</v>
      </c>
      <c r="I948" s="247">
        <v>0</v>
      </c>
      <c r="J948" s="247">
        <v>0</v>
      </c>
    </row>
    <row r="949" spans="1:10" ht="15" customHeight="1" x14ac:dyDescent="0.2">
      <c r="A949" s="278" t="s">
        <v>44</v>
      </c>
      <c r="B949" s="279"/>
      <c r="C949" s="243" t="s">
        <v>107</v>
      </c>
      <c r="D949" s="243" t="s">
        <v>63</v>
      </c>
      <c r="E949" s="243" t="s">
        <v>54</v>
      </c>
      <c r="F949" s="244"/>
      <c r="G949" s="244"/>
      <c r="H949" s="247">
        <v>4183473546.71</v>
      </c>
      <c r="I949" s="247">
        <v>3743890053.5</v>
      </c>
      <c r="J949" s="247">
        <v>3662790580</v>
      </c>
    </row>
    <row r="950" spans="1:10" ht="15" customHeight="1" x14ac:dyDescent="0.2">
      <c r="A950" s="278" t="s">
        <v>300</v>
      </c>
      <c r="B950" s="279"/>
      <c r="C950" s="243" t="s">
        <v>107</v>
      </c>
      <c r="D950" s="243" t="s">
        <v>63</v>
      </c>
      <c r="E950" s="243" t="s">
        <v>54</v>
      </c>
      <c r="F950" s="243" t="s">
        <v>301</v>
      </c>
      <c r="G950" s="243"/>
      <c r="H950" s="247">
        <v>4181421546.71</v>
      </c>
      <c r="I950" s="247">
        <v>3743726053.5</v>
      </c>
      <c r="J950" s="247">
        <v>3662790580</v>
      </c>
    </row>
    <row r="951" spans="1:10" ht="15" customHeight="1" x14ac:dyDescent="0.2">
      <c r="A951" s="302" t="s">
        <v>258</v>
      </c>
      <c r="B951" s="303"/>
      <c r="C951" s="243" t="s">
        <v>107</v>
      </c>
      <c r="D951" s="243" t="s">
        <v>63</v>
      </c>
      <c r="E951" s="243" t="s">
        <v>54</v>
      </c>
      <c r="F951" s="260" t="s">
        <v>341</v>
      </c>
      <c r="G951" s="260"/>
      <c r="H951" s="247">
        <v>4170854616.71</v>
      </c>
      <c r="I951" s="247">
        <v>3743726053.5</v>
      </c>
      <c r="J951" s="247">
        <v>3662790580</v>
      </c>
    </row>
    <row r="952" spans="1:10" ht="23.25" customHeight="1" x14ac:dyDescent="0.2">
      <c r="A952" s="302" t="s">
        <v>479</v>
      </c>
      <c r="B952" s="303"/>
      <c r="C952" s="243" t="s">
        <v>107</v>
      </c>
      <c r="D952" s="243" t="s">
        <v>63</v>
      </c>
      <c r="E952" s="243" t="s">
        <v>54</v>
      </c>
      <c r="F952" s="260" t="s">
        <v>742</v>
      </c>
      <c r="G952" s="261"/>
      <c r="H952" s="247">
        <v>3791827385.3000002</v>
      </c>
      <c r="I952" s="247">
        <v>3368225920</v>
      </c>
      <c r="J952" s="247">
        <v>3348225920</v>
      </c>
    </row>
    <row r="953" spans="1:10" ht="23.25" customHeight="1" x14ac:dyDescent="0.2">
      <c r="A953" s="302" t="s">
        <v>1114</v>
      </c>
      <c r="B953" s="303"/>
      <c r="C953" s="243" t="s">
        <v>107</v>
      </c>
      <c r="D953" s="243" t="s">
        <v>63</v>
      </c>
      <c r="E953" s="243" t="s">
        <v>54</v>
      </c>
      <c r="F953" s="260" t="s">
        <v>1115</v>
      </c>
      <c r="G953" s="261"/>
      <c r="H953" s="247">
        <v>200486300</v>
      </c>
      <c r="I953" s="247">
        <v>153476300</v>
      </c>
      <c r="J953" s="247">
        <v>133476300</v>
      </c>
    </row>
    <row r="954" spans="1:10" ht="23.25" customHeight="1" x14ac:dyDescent="0.2">
      <c r="A954" s="302" t="s">
        <v>85</v>
      </c>
      <c r="B954" s="303"/>
      <c r="C954" s="243" t="s">
        <v>107</v>
      </c>
      <c r="D954" s="243" t="s">
        <v>63</v>
      </c>
      <c r="E954" s="243" t="s">
        <v>54</v>
      </c>
      <c r="F954" s="260" t="s">
        <v>1115</v>
      </c>
      <c r="G954" s="260" t="s">
        <v>84</v>
      </c>
      <c r="H954" s="247">
        <v>200486300</v>
      </c>
      <c r="I954" s="247">
        <v>153476300</v>
      </c>
      <c r="J954" s="247">
        <v>133476300</v>
      </c>
    </row>
    <row r="955" spans="1:10" ht="15" customHeight="1" x14ac:dyDescent="0.2">
      <c r="A955" s="302" t="s">
        <v>228</v>
      </c>
      <c r="B955" s="303"/>
      <c r="C955" s="243" t="s">
        <v>107</v>
      </c>
      <c r="D955" s="243" t="s">
        <v>63</v>
      </c>
      <c r="E955" s="243" t="s">
        <v>54</v>
      </c>
      <c r="F955" s="260" t="s">
        <v>1115</v>
      </c>
      <c r="G955" s="260" t="s">
        <v>229</v>
      </c>
      <c r="H955" s="247">
        <v>200486300</v>
      </c>
      <c r="I955" s="247">
        <v>153476300</v>
      </c>
      <c r="J955" s="247">
        <v>133476300</v>
      </c>
    </row>
    <row r="956" spans="1:10" ht="23.25" customHeight="1" x14ac:dyDescent="0.2">
      <c r="A956" s="302" t="s">
        <v>851</v>
      </c>
      <c r="B956" s="303"/>
      <c r="C956" s="243" t="s">
        <v>107</v>
      </c>
      <c r="D956" s="243" t="s">
        <v>63</v>
      </c>
      <c r="E956" s="243" t="s">
        <v>54</v>
      </c>
      <c r="F956" s="260" t="s">
        <v>852</v>
      </c>
      <c r="G956" s="261"/>
      <c r="H956" s="247">
        <v>109336000</v>
      </c>
      <c r="I956" s="247">
        <v>108766000</v>
      </c>
      <c r="J956" s="247">
        <v>108766000</v>
      </c>
    </row>
    <row r="957" spans="1:10" ht="23.25" customHeight="1" x14ac:dyDescent="0.2">
      <c r="A957" s="302" t="s">
        <v>85</v>
      </c>
      <c r="B957" s="303"/>
      <c r="C957" s="243" t="s">
        <v>107</v>
      </c>
      <c r="D957" s="243" t="s">
        <v>63</v>
      </c>
      <c r="E957" s="243" t="s">
        <v>54</v>
      </c>
      <c r="F957" s="260" t="s">
        <v>852</v>
      </c>
      <c r="G957" s="260" t="s">
        <v>84</v>
      </c>
      <c r="H957" s="247">
        <v>109336000</v>
      </c>
      <c r="I957" s="247">
        <v>108766000</v>
      </c>
      <c r="J957" s="247">
        <v>108766000</v>
      </c>
    </row>
    <row r="958" spans="1:10" ht="15" customHeight="1" x14ac:dyDescent="0.2">
      <c r="A958" s="302" t="s">
        <v>228</v>
      </c>
      <c r="B958" s="303"/>
      <c r="C958" s="243" t="s">
        <v>107</v>
      </c>
      <c r="D958" s="243" t="s">
        <v>63</v>
      </c>
      <c r="E958" s="243" t="s">
        <v>54</v>
      </c>
      <c r="F958" s="260" t="s">
        <v>852</v>
      </c>
      <c r="G958" s="260" t="s">
        <v>229</v>
      </c>
      <c r="H958" s="247">
        <v>109336000</v>
      </c>
      <c r="I958" s="247">
        <v>108766000</v>
      </c>
      <c r="J958" s="247">
        <v>108766000</v>
      </c>
    </row>
    <row r="959" spans="1:10" ht="45.75" customHeight="1" x14ac:dyDescent="0.2">
      <c r="A959" s="302" t="s">
        <v>743</v>
      </c>
      <c r="B959" s="303"/>
      <c r="C959" s="243" t="s">
        <v>107</v>
      </c>
      <c r="D959" s="243" t="s">
        <v>63</v>
      </c>
      <c r="E959" s="243" t="s">
        <v>54</v>
      </c>
      <c r="F959" s="260" t="s">
        <v>847</v>
      </c>
      <c r="G959" s="261"/>
      <c r="H959" s="247">
        <v>541884085.29999995</v>
      </c>
      <c r="I959" s="247">
        <v>469377620</v>
      </c>
      <c r="J959" s="247">
        <v>469377620</v>
      </c>
    </row>
    <row r="960" spans="1:10" ht="23.25" customHeight="1" x14ac:dyDescent="0.2">
      <c r="A960" s="302" t="s">
        <v>85</v>
      </c>
      <c r="B960" s="303"/>
      <c r="C960" s="243" t="s">
        <v>107</v>
      </c>
      <c r="D960" s="243" t="s">
        <v>63</v>
      </c>
      <c r="E960" s="243" t="s">
        <v>54</v>
      </c>
      <c r="F960" s="260" t="s">
        <v>847</v>
      </c>
      <c r="G960" s="260" t="s">
        <v>84</v>
      </c>
      <c r="H960" s="247">
        <v>541884085.29999995</v>
      </c>
      <c r="I960" s="247">
        <v>469377620</v>
      </c>
      <c r="J960" s="247">
        <v>469377620</v>
      </c>
    </row>
    <row r="961" spans="1:10" ht="15" customHeight="1" x14ac:dyDescent="0.2">
      <c r="A961" s="302" t="s">
        <v>49</v>
      </c>
      <c r="B961" s="303"/>
      <c r="C961" s="243" t="s">
        <v>107</v>
      </c>
      <c r="D961" s="243" t="s">
        <v>63</v>
      </c>
      <c r="E961" s="243" t="s">
        <v>54</v>
      </c>
      <c r="F961" s="260" t="s">
        <v>847</v>
      </c>
      <c r="G961" s="260" t="s">
        <v>116</v>
      </c>
      <c r="H961" s="247">
        <v>28225545</v>
      </c>
      <c r="I961" s="247">
        <v>26871940</v>
      </c>
      <c r="J961" s="247">
        <v>26871940</v>
      </c>
    </row>
    <row r="962" spans="1:10" ht="15" customHeight="1" x14ac:dyDescent="0.2">
      <c r="A962" s="302" t="s">
        <v>228</v>
      </c>
      <c r="B962" s="303"/>
      <c r="C962" s="243" t="s">
        <v>107</v>
      </c>
      <c r="D962" s="243" t="s">
        <v>63</v>
      </c>
      <c r="E962" s="243" t="s">
        <v>54</v>
      </c>
      <c r="F962" s="260" t="s">
        <v>847</v>
      </c>
      <c r="G962" s="260" t="s">
        <v>229</v>
      </c>
      <c r="H962" s="247">
        <v>513658540.30000001</v>
      </c>
      <c r="I962" s="247">
        <v>442505680</v>
      </c>
      <c r="J962" s="247">
        <v>442505680</v>
      </c>
    </row>
    <row r="963" spans="1:10" ht="135.75" customHeight="1" x14ac:dyDescent="0.2">
      <c r="A963" s="302" t="s">
        <v>848</v>
      </c>
      <c r="B963" s="303"/>
      <c r="C963" s="243" t="s">
        <v>107</v>
      </c>
      <c r="D963" s="243" t="s">
        <v>63</v>
      </c>
      <c r="E963" s="243" t="s">
        <v>54</v>
      </c>
      <c r="F963" s="260" t="s">
        <v>849</v>
      </c>
      <c r="G963" s="261"/>
      <c r="H963" s="247">
        <v>2751803000</v>
      </c>
      <c r="I963" s="247">
        <v>2440579000</v>
      </c>
      <c r="J963" s="247">
        <v>2440579000</v>
      </c>
    </row>
    <row r="964" spans="1:10" ht="23.25" customHeight="1" x14ac:dyDescent="0.2">
      <c r="A964" s="302" t="s">
        <v>85</v>
      </c>
      <c r="B964" s="303"/>
      <c r="C964" s="243" t="s">
        <v>107</v>
      </c>
      <c r="D964" s="243" t="s">
        <v>63</v>
      </c>
      <c r="E964" s="243" t="s">
        <v>54</v>
      </c>
      <c r="F964" s="260" t="s">
        <v>849</v>
      </c>
      <c r="G964" s="260" t="s">
        <v>84</v>
      </c>
      <c r="H964" s="247">
        <v>2751803000</v>
      </c>
      <c r="I964" s="247">
        <v>2440579000</v>
      </c>
      <c r="J964" s="247">
        <v>2440579000</v>
      </c>
    </row>
    <row r="965" spans="1:10" ht="15" customHeight="1" x14ac:dyDescent="0.2">
      <c r="A965" s="302" t="s">
        <v>49</v>
      </c>
      <c r="B965" s="303"/>
      <c r="C965" s="243" t="s">
        <v>107</v>
      </c>
      <c r="D965" s="243" t="s">
        <v>63</v>
      </c>
      <c r="E965" s="243" t="s">
        <v>54</v>
      </c>
      <c r="F965" s="260" t="s">
        <v>849</v>
      </c>
      <c r="G965" s="260" t="s">
        <v>116</v>
      </c>
      <c r="H965" s="247">
        <v>196787000</v>
      </c>
      <c r="I965" s="247">
        <v>165669000</v>
      </c>
      <c r="J965" s="247">
        <v>165669000</v>
      </c>
    </row>
    <row r="966" spans="1:10" ht="15" customHeight="1" x14ac:dyDescent="0.2">
      <c r="A966" s="302" t="s">
        <v>228</v>
      </c>
      <c r="B966" s="303"/>
      <c r="C966" s="243" t="s">
        <v>107</v>
      </c>
      <c r="D966" s="243" t="s">
        <v>63</v>
      </c>
      <c r="E966" s="243" t="s">
        <v>54</v>
      </c>
      <c r="F966" s="260" t="s">
        <v>849</v>
      </c>
      <c r="G966" s="260" t="s">
        <v>229</v>
      </c>
      <c r="H966" s="247">
        <v>2555016000</v>
      </c>
      <c r="I966" s="247">
        <v>2274910000</v>
      </c>
      <c r="J966" s="247">
        <v>2274910000</v>
      </c>
    </row>
    <row r="967" spans="1:10" ht="124.5" customHeight="1" x14ac:dyDescent="0.2">
      <c r="A967" s="302" t="s">
        <v>1044</v>
      </c>
      <c r="B967" s="303"/>
      <c r="C967" s="243" t="s">
        <v>107</v>
      </c>
      <c r="D967" s="243" t="s">
        <v>63</v>
      </c>
      <c r="E967" s="243" t="s">
        <v>54</v>
      </c>
      <c r="F967" s="260" t="s">
        <v>850</v>
      </c>
      <c r="G967" s="261"/>
      <c r="H967" s="247">
        <v>78879000</v>
      </c>
      <c r="I967" s="247">
        <v>61902000</v>
      </c>
      <c r="J967" s="247">
        <v>61902000</v>
      </c>
    </row>
    <row r="968" spans="1:10" ht="23.25" customHeight="1" x14ac:dyDescent="0.2">
      <c r="A968" s="302" t="s">
        <v>85</v>
      </c>
      <c r="B968" s="303"/>
      <c r="C968" s="243" t="s">
        <v>107</v>
      </c>
      <c r="D968" s="243" t="s">
        <v>63</v>
      </c>
      <c r="E968" s="243" t="s">
        <v>54</v>
      </c>
      <c r="F968" s="260" t="s">
        <v>850</v>
      </c>
      <c r="G968" s="260" t="s">
        <v>84</v>
      </c>
      <c r="H968" s="247">
        <v>78879000</v>
      </c>
      <c r="I968" s="247">
        <v>61902000</v>
      </c>
      <c r="J968" s="247">
        <v>61902000</v>
      </c>
    </row>
    <row r="969" spans="1:10" ht="45.75" customHeight="1" x14ac:dyDescent="0.2">
      <c r="A969" s="302" t="s">
        <v>644</v>
      </c>
      <c r="B969" s="303"/>
      <c r="C969" s="243" t="s">
        <v>107</v>
      </c>
      <c r="D969" s="243" t="s">
        <v>63</v>
      </c>
      <c r="E969" s="243" t="s">
        <v>54</v>
      </c>
      <c r="F969" s="260" t="s">
        <v>850</v>
      </c>
      <c r="G969" s="260" t="s">
        <v>121</v>
      </c>
      <c r="H969" s="247">
        <v>78879000</v>
      </c>
      <c r="I969" s="247">
        <v>61902000</v>
      </c>
      <c r="J969" s="247">
        <v>61902000</v>
      </c>
    </row>
    <row r="970" spans="1:10" ht="45.75" customHeight="1" x14ac:dyDescent="0.2">
      <c r="A970" s="302" t="s">
        <v>1176</v>
      </c>
      <c r="B970" s="303"/>
      <c r="C970" s="243" t="s">
        <v>107</v>
      </c>
      <c r="D970" s="243" t="s">
        <v>63</v>
      </c>
      <c r="E970" s="243" t="s">
        <v>54</v>
      </c>
      <c r="F970" s="260" t="s">
        <v>984</v>
      </c>
      <c r="G970" s="261"/>
      <c r="H970" s="247">
        <v>20571000</v>
      </c>
      <c r="I970" s="247">
        <v>23038000</v>
      </c>
      <c r="J970" s="247">
        <v>23038000</v>
      </c>
    </row>
    <row r="971" spans="1:10" ht="23.25" customHeight="1" x14ac:dyDescent="0.2">
      <c r="A971" s="302" t="s">
        <v>85</v>
      </c>
      <c r="B971" s="303"/>
      <c r="C971" s="243" t="s">
        <v>107</v>
      </c>
      <c r="D971" s="243" t="s">
        <v>63</v>
      </c>
      <c r="E971" s="243" t="s">
        <v>54</v>
      </c>
      <c r="F971" s="260" t="s">
        <v>984</v>
      </c>
      <c r="G971" s="260" t="s">
        <v>84</v>
      </c>
      <c r="H971" s="247">
        <v>20571000</v>
      </c>
      <c r="I971" s="247">
        <v>23038000</v>
      </c>
      <c r="J971" s="247">
        <v>23038000</v>
      </c>
    </row>
    <row r="972" spans="1:10" ht="15" customHeight="1" x14ac:dyDescent="0.2">
      <c r="A972" s="302" t="s">
        <v>49</v>
      </c>
      <c r="B972" s="303"/>
      <c r="C972" s="243" t="s">
        <v>107</v>
      </c>
      <c r="D972" s="243" t="s">
        <v>63</v>
      </c>
      <c r="E972" s="243" t="s">
        <v>54</v>
      </c>
      <c r="F972" s="260" t="s">
        <v>984</v>
      </c>
      <c r="G972" s="260" t="s">
        <v>116</v>
      </c>
      <c r="H972" s="247">
        <v>196872</v>
      </c>
      <c r="I972" s="247">
        <v>0</v>
      </c>
      <c r="J972" s="247">
        <v>0</v>
      </c>
    </row>
    <row r="973" spans="1:10" ht="15" customHeight="1" x14ac:dyDescent="0.2">
      <c r="A973" s="302" t="s">
        <v>228</v>
      </c>
      <c r="B973" s="303"/>
      <c r="C973" s="243" t="s">
        <v>107</v>
      </c>
      <c r="D973" s="243" t="s">
        <v>63</v>
      </c>
      <c r="E973" s="243" t="s">
        <v>54</v>
      </c>
      <c r="F973" s="260" t="s">
        <v>984</v>
      </c>
      <c r="G973" s="260" t="s">
        <v>229</v>
      </c>
      <c r="H973" s="247">
        <v>20374128</v>
      </c>
      <c r="I973" s="247">
        <v>23038000</v>
      </c>
      <c r="J973" s="247">
        <v>23038000</v>
      </c>
    </row>
    <row r="974" spans="1:10" ht="68.25" customHeight="1" x14ac:dyDescent="0.2">
      <c r="A974" s="302" t="s">
        <v>1116</v>
      </c>
      <c r="B974" s="303"/>
      <c r="C974" s="243" t="s">
        <v>107</v>
      </c>
      <c r="D974" s="243" t="s">
        <v>63</v>
      </c>
      <c r="E974" s="243" t="s">
        <v>54</v>
      </c>
      <c r="F974" s="260" t="s">
        <v>1117</v>
      </c>
      <c r="G974" s="261"/>
      <c r="H974" s="247">
        <v>15731000</v>
      </c>
      <c r="I974" s="247">
        <v>0</v>
      </c>
      <c r="J974" s="247">
        <v>0</v>
      </c>
    </row>
    <row r="975" spans="1:10" ht="23.25" customHeight="1" x14ac:dyDescent="0.2">
      <c r="A975" s="302" t="s">
        <v>85</v>
      </c>
      <c r="B975" s="303"/>
      <c r="C975" s="243" t="s">
        <v>107</v>
      </c>
      <c r="D975" s="243" t="s">
        <v>63</v>
      </c>
      <c r="E975" s="243" t="s">
        <v>54</v>
      </c>
      <c r="F975" s="260" t="s">
        <v>1117</v>
      </c>
      <c r="G975" s="260" t="s">
        <v>84</v>
      </c>
      <c r="H975" s="247">
        <v>15731000</v>
      </c>
      <c r="I975" s="247">
        <v>0</v>
      </c>
      <c r="J975" s="247">
        <v>0</v>
      </c>
    </row>
    <row r="976" spans="1:10" ht="15" customHeight="1" x14ac:dyDescent="0.2">
      <c r="A976" s="302" t="s">
        <v>228</v>
      </c>
      <c r="B976" s="303"/>
      <c r="C976" s="243" t="s">
        <v>107</v>
      </c>
      <c r="D976" s="243" t="s">
        <v>63</v>
      </c>
      <c r="E976" s="243" t="s">
        <v>54</v>
      </c>
      <c r="F976" s="260" t="s">
        <v>1117</v>
      </c>
      <c r="G976" s="260" t="s">
        <v>229</v>
      </c>
      <c r="H976" s="247">
        <v>15731000</v>
      </c>
      <c r="I976" s="247">
        <v>0</v>
      </c>
      <c r="J976" s="247">
        <v>0</v>
      </c>
    </row>
    <row r="977" spans="1:10" ht="45.75" customHeight="1" x14ac:dyDescent="0.2">
      <c r="A977" s="302" t="s">
        <v>1177</v>
      </c>
      <c r="B977" s="303"/>
      <c r="C977" s="243" t="s">
        <v>107</v>
      </c>
      <c r="D977" s="243" t="s">
        <v>63</v>
      </c>
      <c r="E977" s="243" t="s">
        <v>54</v>
      </c>
      <c r="F977" s="260" t="s">
        <v>1113</v>
      </c>
      <c r="G977" s="261"/>
      <c r="H977" s="247">
        <v>73137000</v>
      </c>
      <c r="I977" s="247">
        <v>111087000</v>
      </c>
      <c r="J977" s="247">
        <v>111087000</v>
      </c>
    </row>
    <row r="978" spans="1:10" ht="23.25" customHeight="1" x14ac:dyDescent="0.2">
      <c r="A978" s="302" t="s">
        <v>85</v>
      </c>
      <c r="B978" s="303"/>
      <c r="C978" s="243" t="s">
        <v>107</v>
      </c>
      <c r="D978" s="243" t="s">
        <v>63</v>
      </c>
      <c r="E978" s="243" t="s">
        <v>54</v>
      </c>
      <c r="F978" s="260" t="s">
        <v>1113</v>
      </c>
      <c r="G978" s="260" t="s">
        <v>84</v>
      </c>
      <c r="H978" s="247">
        <v>73137000</v>
      </c>
      <c r="I978" s="247">
        <v>111087000</v>
      </c>
      <c r="J978" s="247">
        <v>111087000</v>
      </c>
    </row>
    <row r="979" spans="1:10" ht="15" customHeight="1" x14ac:dyDescent="0.2">
      <c r="A979" s="302" t="s">
        <v>49</v>
      </c>
      <c r="B979" s="303"/>
      <c r="C979" s="243" t="s">
        <v>107</v>
      </c>
      <c r="D979" s="243" t="s">
        <v>63</v>
      </c>
      <c r="E979" s="243" t="s">
        <v>54</v>
      </c>
      <c r="F979" s="260" t="s">
        <v>1113</v>
      </c>
      <c r="G979" s="260" t="s">
        <v>116</v>
      </c>
      <c r="H979" s="247">
        <v>3163860</v>
      </c>
      <c r="I979" s="247">
        <v>3984000</v>
      </c>
      <c r="J979" s="247">
        <v>3984000</v>
      </c>
    </row>
    <row r="980" spans="1:10" ht="15" customHeight="1" x14ac:dyDescent="0.2">
      <c r="A980" s="302" t="s">
        <v>228</v>
      </c>
      <c r="B980" s="303"/>
      <c r="C980" s="243" t="s">
        <v>107</v>
      </c>
      <c r="D980" s="243" t="s">
        <v>63</v>
      </c>
      <c r="E980" s="243" t="s">
        <v>54</v>
      </c>
      <c r="F980" s="260" t="s">
        <v>1113</v>
      </c>
      <c r="G980" s="260" t="s">
        <v>229</v>
      </c>
      <c r="H980" s="247">
        <v>69973140</v>
      </c>
      <c r="I980" s="247">
        <v>107103000</v>
      </c>
      <c r="J980" s="247">
        <v>107103000</v>
      </c>
    </row>
    <row r="981" spans="1:10" ht="57" customHeight="1" x14ac:dyDescent="0.2">
      <c r="A981" s="302" t="s">
        <v>303</v>
      </c>
      <c r="B981" s="303"/>
      <c r="C981" s="243" t="s">
        <v>107</v>
      </c>
      <c r="D981" s="243" t="s">
        <v>63</v>
      </c>
      <c r="E981" s="243" t="s">
        <v>54</v>
      </c>
      <c r="F981" s="260" t="s">
        <v>476</v>
      </c>
      <c r="G981" s="261"/>
      <c r="H981" s="247">
        <v>226347880.80000001</v>
      </c>
      <c r="I981" s="247">
        <v>249010133.5</v>
      </c>
      <c r="J981" s="247">
        <v>188074660</v>
      </c>
    </row>
    <row r="982" spans="1:10" ht="57" customHeight="1" x14ac:dyDescent="0.2">
      <c r="A982" s="302" t="s">
        <v>985</v>
      </c>
      <c r="B982" s="303"/>
      <c r="C982" s="243" t="s">
        <v>107</v>
      </c>
      <c r="D982" s="243" t="s">
        <v>63</v>
      </c>
      <c r="E982" s="243" t="s">
        <v>54</v>
      </c>
      <c r="F982" s="260" t="s">
        <v>986</v>
      </c>
      <c r="G982" s="261"/>
      <c r="H982" s="247">
        <v>3735000</v>
      </c>
      <c r="I982" s="247">
        <v>3126000</v>
      </c>
      <c r="J982" s="247">
        <v>3126000</v>
      </c>
    </row>
    <row r="983" spans="1:10" ht="23.25" customHeight="1" x14ac:dyDescent="0.2">
      <c r="A983" s="302" t="s">
        <v>85</v>
      </c>
      <c r="B983" s="303"/>
      <c r="C983" s="243" t="s">
        <v>107</v>
      </c>
      <c r="D983" s="243" t="s">
        <v>63</v>
      </c>
      <c r="E983" s="243" t="s">
        <v>54</v>
      </c>
      <c r="F983" s="260" t="s">
        <v>986</v>
      </c>
      <c r="G983" s="260" t="s">
        <v>84</v>
      </c>
      <c r="H983" s="247">
        <v>3735000</v>
      </c>
      <c r="I983" s="247">
        <v>3126000</v>
      </c>
      <c r="J983" s="247">
        <v>3126000</v>
      </c>
    </row>
    <row r="984" spans="1:10" ht="45.75" customHeight="1" x14ac:dyDescent="0.2">
      <c r="A984" s="302" t="s">
        <v>644</v>
      </c>
      <c r="B984" s="303"/>
      <c r="C984" s="243" t="s">
        <v>107</v>
      </c>
      <c r="D984" s="243" t="s">
        <v>63</v>
      </c>
      <c r="E984" s="243" t="s">
        <v>54</v>
      </c>
      <c r="F984" s="260" t="s">
        <v>986</v>
      </c>
      <c r="G984" s="260" t="s">
        <v>121</v>
      </c>
      <c r="H984" s="247">
        <v>3735000</v>
      </c>
      <c r="I984" s="247">
        <v>3126000</v>
      </c>
      <c r="J984" s="247">
        <v>3126000</v>
      </c>
    </row>
    <row r="985" spans="1:10" ht="34.5" customHeight="1" x14ac:dyDescent="0.2">
      <c r="A985" s="302" t="s">
        <v>853</v>
      </c>
      <c r="B985" s="303"/>
      <c r="C985" s="243" t="s">
        <v>107</v>
      </c>
      <c r="D985" s="243" t="s">
        <v>63</v>
      </c>
      <c r="E985" s="243" t="s">
        <v>54</v>
      </c>
      <c r="F985" s="260" t="s">
        <v>854</v>
      </c>
      <c r="G985" s="261"/>
      <c r="H985" s="247">
        <v>91000</v>
      </c>
      <c r="I985" s="247">
        <v>91000</v>
      </c>
      <c r="J985" s="247">
        <v>91000</v>
      </c>
    </row>
    <row r="986" spans="1:10" ht="15" customHeight="1" x14ac:dyDescent="0.2">
      <c r="A986" s="302" t="s">
        <v>95</v>
      </c>
      <c r="B986" s="303"/>
      <c r="C986" s="243" t="s">
        <v>107</v>
      </c>
      <c r="D986" s="243" t="s">
        <v>63</v>
      </c>
      <c r="E986" s="243" t="s">
        <v>54</v>
      </c>
      <c r="F986" s="260" t="s">
        <v>854</v>
      </c>
      <c r="G986" s="260" t="s">
        <v>96</v>
      </c>
      <c r="H986" s="247">
        <v>91000</v>
      </c>
      <c r="I986" s="247">
        <v>91000</v>
      </c>
      <c r="J986" s="247">
        <v>91000</v>
      </c>
    </row>
    <row r="987" spans="1:10" ht="23.25" customHeight="1" x14ac:dyDescent="0.2">
      <c r="A987" s="302" t="s">
        <v>35</v>
      </c>
      <c r="B987" s="303"/>
      <c r="C987" s="243" t="s">
        <v>107</v>
      </c>
      <c r="D987" s="243" t="s">
        <v>63</v>
      </c>
      <c r="E987" s="243" t="s">
        <v>54</v>
      </c>
      <c r="F987" s="260" t="s">
        <v>854</v>
      </c>
      <c r="G987" s="260" t="s">
        <v>52</v>
      </c>
      <c r="H987" s="247">
        <v>91000</v>
      </c>
      <c r="I987" s="247">
        <v>91000</v>
      </c>
      <c r="J987" s="247">
        <v>91000</v>
      </c>
    </row>
    <row r="988" spans="1:10" ht="68.25" customHeight="1" x14ac:dyDescent="0.2">
      <c r="A988" s="302" t="s">
        <v>1178</v>
      </c>
      <c r="B988" s="303"/>
      <c r="C988" s="243" t="s">
        <v>107</v>
      </c>
      <c r="D988" s="243" t="s">
        <v>63</v>
      </c>
      <c r="E988" s="243" t="s">
        <v>54</v>
      </c>
      <c r="F988" s="260" t="s">
        <v>1179</v>
      </c>
      <c r="G988" s="261"/>
      <c r="H988" s="247">
        <v>190612000</v>
      </c>
      <c r="I988" s="247">
        <v>188926890</v>
      </c>
      <c r="J988" s="247">
        <v>184857660</v>
      </c>
    </row>
    <row r="989" spans="1:10" ht="23.25" customHeight="1" x14ac:dyDescent="0.2">
      <c r="A989" s="302" t="s">
        <v>85</v>
      </c>
      <c r="B989" s="303"/>
      <c r="C989" s="243" t="s">
        <v>107</v>
      </c>
      <c r="D989" s="243" t="s">
        <v>63</v>
      </c>
      <c r="E989" s="243" t="s">
        <v>54</v>
      </c>
      <c r="F989" s="260" t="s">
        <v>1179</v>
      </c>
      <c r="G989" s="260" t="s">
        <v>84</v>
      </c>
      <c r="H989" s="247">
        <v>190612000</v>
      </c>
      <c r="I989" s="247">
        <v>188926890</v>
      </c>
      <c r="J989" s="247">
        <v>184857660</v>
      </c>
    </row>
    <row r="990" spans="1:10" ht="15" customHeight="1" x14ac:dyDescent="0.2">
      <c r="A990" s="302" t="s">
        <v>228</v>
      </c>
      <c r="B990" s="303"/>
      <c r="C990" s="243" t="s">
        <v>107</v>
      </c>
      <c r="D990" s="243" t="s">
        <v>63</v>
      </c>
      <c r="E990" s="243" t="s">
        <v>54</v>
      </c>
      <c r="F990" s="260" t="s">
        <v>1179</v>
      </c>
      <c r="G990" s="260" t="s">
        <v>229</v>
      </c>
      <c r="H990" s="247">
        <v>190612000</v>
      </c>
      <c r="I990" s="247">
        <v>188926890</v>
      </c>
      <c r="J990" s="247">
        <v>184857660</v>
      </c>
    </row>
    <row r="991" spans="1:10" ht="34.5" customHeight="1" x14ac:dyDescent="0.2">
      <c r="A991" s="302" t="s">
        <v>1268</v>
      </c>
      <c r="B991" s="303"/>
      <c r="C991" s="243" t="s">
        <v>107</v>
      </c>
      <c r="D991" s="243" t="s">
        <v>63</v>
      </c>
      <c r="E991" s="243" t="s">
        <v>54</v>
      </c>
      <c r="F991" s="260" t="s">
        <v>1269</v>
      </c>
      <c r="G991" s="261"/>
      <c r="H991" s="247">
        <v>31909880.800000001</v>
      </c>
      <c r="I991" s="247">
        <v>56866243.5</v>
      </c>
      <c r="J991" s="247">
        <v>0</v>
      </c>
    </row>
    <row r="992" spans="1:10" ht="23.25" customHeight="1" x14ac:dyDescent="0.2">
      <c r="A992" s="302" t="s">
        <v>85</v>
      </c>
      <c r="B992" s="303"/>
      <c r="C992" s="243" t="s">
        <v>107</v>
      </c>
      <c r="D992" s="243" t="s">
        <v>63</v>
      </c>
      <c r="E992" s="243" t="s">
        <v>54</v>
      </c>
      <c r="F992" s="260" t="s">
        <v>1269</v>
      </c>
      <c r="G992" s="260" t="s">
        <v>84</v>
      </c>
      <c r="H992" s="247">
        <v>31909880.800000001</v>
      </c>
      <c r="I992" s="247">
        <v>56866243.5</v>
      </c>
      <c r="J992" s="247">
        <v>0</v>
      </c>
    </row>
    <row r="993" spans="1:10" ht="15" customHeight="1" x14ac:dyDescent="0.2">
      <c r="A993" s="302" t="s">
        <v>228</v>
      </c>
      <c r="B993" s="303"/>
      <c r="C993" s="243" t="s">
        <v>107</v>
      </c>
      <c r="D993" s="243" t="s">
        <v>63</v>
      </c>
      <c r="E993" s="243" t="s">
        <v>54</v>
      </c>
      <c r="F993" s="260" t="s">
        <v>1269</v>
      </c>
      <c r="G993" s="260" t="s">
        <v>229</v>
      </c>
      <c r="H993" s="247">
        <v>31909880.800000001</v>
      </c>
      <c r="I993" s="247">
        <v>56866243.5</v>
      </c>
      <c r="J993" s="247">
        <v>0</v>
      </c>
    </row>
    <row r="994" spans="1:10" ht="57" customHeight="1" x14ac:dyDescent="0.2">
      <c r="A994" s="302" t="s">
        <v>987</v>
      </c>
      <c r="B994" s="303"/>
      <c r="C994" s="243" t="s">
        <v>107</v>
      </c>
      <c r="D994" s="243" t="s">
        <v>63</v>
      </c>
      <c r="E994" s="243" t="s">
        <v>54</v>
      </c>
      <c r="F994" s="260" t="s">
        <v>988</v>
      </c>
      <c r="G994" s="261"/>
      <c r="H994" s="247">
        <v>34590350</v>
      </c>
      <c r="I994" s="247">
        <v>15638000</v>
      </c>
      <c r="J994" s="247">
        <v>15638000</v>
      </c>
    </row>
    <row r="995" spans="1:10" ht="45.75" customHeight="1" x14ac:dyDescent="0.2">
      <c r="A995" s="302" t="s">
        <v>743</v>
      </c>
      <c r="B995" s="303"/>
      <c r="C995" s="243" t="s">
        <v>107</v>
      </c>
      <c r="D995" s="243" t="s">
        <v>63</v>
      </c>
      <c r="E995" s="243" t="s">
        <v>54</v>
      </c>
      <c r="F995" s="260" t="s">
        <v>1028</v>
      </c>
      <c r="G995" s="261"/>
      <c r="H995" s="247">
        <v>21904350</v>
      </c>
      <c r="I995" s="247">
        <v>0</v>
      </c>
      <c r="J995" s="247">
        <v>0</v>
      </c>
    </row>
    <row r="996" spans="1:10" ht="23.25" customHeight="1" x14ac:dyDescent="0.2">
      <c r="A996" s="302" t="s">
        <v>85</v>
      </c>
      <c r="B996" s="303"/>
      <c r="C996" s="243" t="s">
        <v>107</v>
      </c>
      <c r="D996" s="243" t="s">
        <v>63</v>
      </c>
      <c r="E996" s="243" t="s">
        <v>54</v>
      </c>
      <c r="F996" s="260" t="s">
        <v>1028</v>
      </c>
      <c r="G996" s="260" t="s">
        <v>84</v>
      </c>
      <c r="H996" s="247">
        <v>21904350</v>
      </c>
      <c r="I996" s="247">
        <v>0</v>
      </c>
      <c r="J996" s="247">
        <v>0</v>
      </c>
    </row>
    <row r="997" spans="1:10" ht="15" customHeight="1" x14ac:dyDescent="0.2">
      <c r="A997" s="302" t="s">
        <v>228</v>
      </c>
      <c r="B997" s="303"/>
      <c r="C997" s="243" t="s">
        <v>107</v>
      </c>
      <c r="D997" s="243" t="s">
        <v>63</v>
      </c>
      <c r="E997" s="243" t="s">
        <v>54</v>
      </c>
      <c r="F997" s="260" t="s">
        <v>1028</v>
      </c>
      <c r="G997" s="260" t="s">
        <v>229</v>
      </c>
      <c r="H997" s="247">
        <v>21904350</v>
      </c>
      <c r="I997" s="247">
        <v>0</v>
      </c>
      <c r="J997" s="247">
        <v>0</v>
      </c>
    </row>
    <row r="998" spans="1:10" ht="68.25" customHeight="1" x14ac:dyDescent="0.2">
      <c r="A998" s="302" t="s">
        <v>989</v>
      </c>
      <c r="B998" s="303"/>
      <c r="C998" s="243" t="s">
        <v>107</v>
      </c>
      <c r="D998" s="243" t="s">
        <v>63</v>
      </c>
      <c r="E998" s="243" t="s">
        <v>54</v>
      </c>
      <c r="F998" s="260" t="s">
        <v>990</v>
      </c>
      <c r="G998" s="261"/>
      <c r="H998" s="247">
        <v>12686000</v>
      </c>
      <c r="I998" s="247">
        <v>15638000</v>
      </c>
      <c r="J998" s="247">
        <v>15638000</v>
      </c>
    </row>
    <row r="999" spans="1:10" ht="23.25" customHeight="1" x14ac:dyDescent="0.2">
      <c r="A999" s="302" t="s">
        <v>85</v>
      </c>
      <c r="B999" s="303"/>
      <c r="C999" s="243" t="s">
        <v>107</v>
      </c>
      <c r="D999" s="243" t="s">
        <v>63</v>
      </c>
      <c r="E999" s="243" t="s">
        <v>54</v>
      </c>
      <c r="F999" s="260" t="s">
        <v>990</v>
      </c>
      <c r="G999" s="260" t="s">
        <v>84</v>
      </c>
      <c r="H999" s="247">
        <v>12686000</v>
      </c>
      <c r="I999" s="247">
        <v>15638000</v>
      </c>
      <c r="J999" s="247">
        <v>15638000</v>
      </c>
    </row>
    <row r="1000" spans="1:10" ht="15" customHeight="1" x14ac:dyDescent="0.2">
      <c r="A1000" s="302" t="s">
        <v>228</v>
      </c>
      <c r="B1000" s="303"/>
      <c r="C1000" s="243" t="s">
        <v>107</v>
      </c>
      <c r="D1000" s="243" t="s">
        <v>63</v>
      </c>
      <c r="E1000" s="243" t="s">
        <v>54</v>
      </c>
      <c r="F1000" s="260" t="s">
        <v>990</v>
      </c>
      <c r="G1000" s="260" t="s">
        <v>229</v>
      </c>
      <c r="H1000" s="247">
        <v>12686000</v>
      </c>
      <c r="I1000" s="247">
        <v>15638000</v>
      </c>
      <c r="J1000" s="247">
        <v>15638000</v>
      </c>
    </row>
    <row r="1001" spans="1:10" ht="15" customHeight="1" x14ac:dyDescent="0.2">
      <c r="A1001" s="302" t="s">
        <v>1180</v>
      </c>
      <c r="B1001" s="303"/>
      <c r="C1001" s="243" t="s">
        <v>107</v>
      </c>
      <c r="D1001" s="243" t="s">
        <v>63</v>
      </c>
      <c r="E1001" s="243" t="s">
        <v>54</v>
      </c>
      <c r="F1001" s="260" t="s">
        <v>1181</v>
      </c>
      <c r="G1001" s="261"/>
      <c r="H1001" s="247">
        <v>354000.61</v>
      </c>
      <c r="I1001" s="247">
        <v>0</v>
      </c>
      <c r="J1001" s="247">
        <v>0</v>
      </c>
    </row>
    <row r="1002" spans="1:10" ht="23.25" customHeight="1" x14ac:dyDescent="0.2">
      <c r="A1002" s="302" t="s">
        <v>1182</v>
      </c>
      <c r="B1002" s="303"/>
      <c r="C1002" s="243" t="s">
        <v>107</v>
      </c>
      <c r="D1002" s="243" t="s">
        <v>63</v>
      </c>
      <c r="E1002" s="243" t="s">
        <v>54</v>
      </c>
      <c r="F1002" s="260" t="s">
        <v>1183</v>
      </c>
      <c r="G1002" s="261"/>
      <c r="H1002" s="247">
        <v>354000.61</v>
      </c>
      <c r="I1002" s="247">
        <v>0</v>
      </c>
      <c r="J1002" s="247">
        <v>0</v>
      </c>
    </row>
    <row r="1003" spans="1:10" ht="23.25" customHeight="1" x14ac:dyDescent="0.2">
      <c r="A1003" s="302" t="s">
        <v>273</v>
      </c>
      <c r="B1003" s="303"/>
      <c r="C1003" s="243" t="s">
        <v>107</v>
      </c>
      <c r="D1003" s="243" t="s">
        <v>63</v>
      </c>
      <c r="E1003" s="243" t="s">
        <v>54</v>
      </c>
      <c r="F1003" s="260" t="s">
        <v>1183</v>
      </c>
      <c r="G1003" s="260" t="s">
        <v>94</v>
      </c>
      <c r="H1003" s="247">
        <v>354000.61</v>
      </c>
      <c r="I1003" s="247">
        <v>0</v>
      </c>
      <c r="J1003" s="247">
        <v>0</v>
      </c>
    </row>
    <row r="1004" spans="1:10" ht="23.25" customHeight="1" x14ac:dyDescent="0.2">
      <c r="A1004" s="302" t="s">
        <v>187</v>
      </c>
      <c r="B1004" s="303"/>
      <c r="C1004" s="243" t="s">
        <v>107</v>
      </c>
      <c r="D1004" s="243" t="s">
        <v>63</v>
      </c>
      <c r="E1004" s="243" t="s">
        <v>54</v>
      </c>
      <c r="F1004" s="260" t="s">
        <v>1183</v>
      </c>
      <c r="G1004" s="260" t="s">
        <v>58</v>
      </c>
      <c r="H1004" s="247">
        <v>354000.61</v>
      </c>
      <c r="I1004" s="247">
        <v>0</v>
      </c>
      <c r="J1004" s="247">
        <v>0</v>
      </c>
    </row>
    <row r="1005" spans="1:10" ht="15" customHeight="1" x14ac:dyDescent="0.2">
      <c r="A1005" s="302" t="s">
        <v>1118</v>
      </c>
      <c r="B1005" s="303"/>
      <c r="C1005" s="243" t="s">
        <v>107</v>
      </c>
      <c r="D1005" s="243" t="s">
        <v>63</v>
      </c>
      <c r="E1005" s="243" t="s">
        <v>54</v>
      </c>
      <c r="F1005" s="260" t="s">
        <v>1119</v>
      </c>
      <c r="G1005" s="261"/>
      <c r="H1005" s="247">
        <v>117735000</v>
      </c>
      <c r="I1005" s="247">
        <v>110852000</v>
      </c>
      <c r="J1005" s="247">
        <v>110852000</v>
      </c>
    </row>
    <row r="1006" spans="1:10" ht="68.25" customHeight="1" x14ac:dyDescent="0.2">
      <c r="A1006" s="302" t="s">
        <v>1122</v>
      </c>
      <c r="B1006" s="303"/>
      <c r="C1006" s="243" t="s">
        <v>107</v>
      </c>
      <c r="D1006" s="243" t="s">
        <v>63</v>
      </c>
      <c r="E1006" s="243" t="s">
        <v>54</v>
      </c>
      <c r="F1006" s="260" t="s">
        <v>1123</v>
      </c>
      <c r="G1006" s="261"/>
      <c r="H1006" s="247">
        <v>117735000</v>
      </c>
      <c r="I1006" s="247">
        <v>110852000</v>
      </c>
      <c r="J1006" s="247">
        <v>110852000</v>
      </c>
    </row>
    <row r="1007" spans="1:10" ht="23.25" customHeight="1" x14ac:dyDescent="0.2">
      <c r="A1007" s="302" t="s">
        <v>85</v>
      </c>
      <c r="B1007" s="303"/>
      <c r="C1007" s="243" t="s">
        <v>107</v>
      </c>
      <c r="D1007" s="243" t="s">
        <v>63</v>
      </c>
      <c r="E1007" s="243" t="s">
        <v>54</v>
      </c>
      <c r="F1007" s="260" t="s">
        <v>1123</v>
      </c>
      <c r="G1007" s="260" t="s">
        <v>84</v>
      </c>
      <c r="H1007" s="247">
        <v>117735000</v>
      </c>
      <c r="I1007" s="247">
        <v>110852000</v>
      </c>
      <c r="J1007" s="247">
        <v>110852000</v>
      </c>
    </row>
    <row r="1008" spans="1:10" ht="15" customHeight="1" x14ac:dyDescent="0.2">
      <c r="A1008" s="302" t="s">
        <v>49</v>
      </c>
      <c r="B1008" s="303"/>
      <c r="C1008" s="243" t="s">
        <v>107</v>
      </c>
      <c r="D1008" s="243" t="s">
        <v>63</v>
      </c>
      <c r="E1008" s="243" t="s">
        <v>54</v>
      </c>
      <c r="F1008" s="260" t="s">
        <v>1123</v>
      </c>
      <c r="G1008" s="260" t="s">
        <v>116</v>
      </c>
      <c r="H1008" s="247">
        <v>3648604</v>
      </c>
      <c r="I1008" s="247">
        <v>2995000</v>
      </c>
      <c r="J1008" s="247">
        <v>2995000</v>
      </c>
    </row>
    <row r="1009" spans="1:10" ht="15" customHeight="1" x14ac:dyDescent="0.2">
      <c r="A1009" s="302" t="s">
        <v>228</v>
      </c>
      <c r="B1009" s="303"/>
      <c r="C1009" s="243" t="s">
        <v>107</v>
      </c>
      <c r="D1009" s="243" t="s">
        <v>63</v>
      </c>
      <c r="E1009" s="243" t="s">
        <v>54</v>
      </c>
      <c r="F1009" s="260" t="s">
        <v>1123</v>
      </c>
      <c r="G1009" s="260" t="s">
        <v>229</v>
      </c>
      <c r="H1009" s="247">
        <v>114086396</v>
      </c>
      <c r="I1009" s="247">
        <v>107857000</v>
      </c>
      <c r="J1009" s="247">
        <v>107857000</v>
      </c>
    </row>
    <row r="1010" spans="1:10" ht="15" customHeight="1" x14ac:dyDescent="0.2">
      <c r="A1010" s="302" t="s">
        <v>260</v>
      </c>
      <c r="B1010" s="303"/>
      <c r="C1010" s="243" t="s">
        <v>107</v>
      </c>
      <c r="D1010" s="243" t="s">
        <v>63</v>
      </c>
      <c r="E1010" s="243" t="s">
        <v>54</v>
      </c>
      <c r="F1010" s="260" t="s">
        <v>855</v>
      </c>
      <c r="G1010" s="260"/>
      <c r="H1010" s="247">
        <v>10566930</v>
      </c>
      <c r="I1010" s="247">
        <v>0</v>
      </c>
      <c r="J1010" s="247">
        <v>0</v>
      </c>
    </row>
    <row r="1011" spans="1:10" ht="23.25" customHeight="1" x14ac:dyDescent="0.2">
      <c r="A1011" s="302" t="s">
        <v>156</v>
      </c>
      <c r="B1011" s="303"/>
      <c r="C1011" s="243" t="s">
        <v>107</v>
      </c>
      <c r="D1011" s="243" t="s">
        <v>63</v>
      </c>
      <c r="E1011" s="243" t="s">
        <v>54</v>
      </c>
      <c r="F1011" s="260" t="s">
        <v>856</v>
      </c>
      <c r="G1011" s="261"/>
      <c r="H1011" s="247">
        <v>10566930</v>
      </c>
      <c r="I1011" s="247">
        <v>0</v>
      </c>
      <c r="J1011" s="247">
        <v>0</v>
      </c>
    </row>
    <row r="1012" spans="1:10" ht="15" customHeight="1" x14ac:dyDescent="0.2">
      <c r="A1012" s="302" t="s">
        <v>744</v>
      </c>
      <c r="B1012" s="303"/>
      <c r="C1012" s="243" t="s">
        <v>107</v>
      </c>
      <c r="D1012" s="243" t="s">
        <v>63</v>
      </c>
      <c r="E1012" s="243" t="s">
        <v>54</v>
      </c>
      <c r="F1012" s="260" t="s">
        <v>857</v>
      </c>
      <c r="G1012" s="261"/>
      <c r="H1012" s="247">
        <v>10566930</v>
      </c>
      <c r="I1012" s="247">
        <v>0</v>
      </c>
      <c r="J1012" s="247">
        <v>0</v>
      </c>
    </row>
    <row r="1013" spans="1:10" ht="23.25" customHeight="1" x14ac:dyDescent="0.2">
      <c r="A1013" s="302" t="s">
        <v>85</v>
      </c>
      <c r="B1013" s="303"/>
      <c r="C1013" s="243" t="s">
        <v>107</v>
      </c>
      <c r="D1013" s="243" t="s">
        <v>63</v>
      </c>
      <c r="E1013" s="243" t="s">
        <v>54</v>
      </c>
      <c r="F1013" s="260" t="s">
        <v>857</v>
      </c>
      <c r="G1013" s="260" t="s">
        <v>84</v>
      </c>
      <c r="H1013" s="247">
        <v>10566930</v>
      </c>
      <c r="I1013" s="247">
        <v>0</v>
      </c>
      <c r="J1013" s="247">
        <v>0</v>
      </c>
    </row>
    <row r="1014" spans="1:10" ht="15" customHeight="1" x14ac:dyDescent="0.2">
      <c r="A1014" s="302" t="s">
        <v>49</v>
      </c>
      <c r="B1014" s="303"/>
      <c r="C1014" s="243" t="s">
        <v>107</v>
      </c>
      <c r="D1014" s="243" t="s">
        <v>63</v>
      </c>
      <c r="E1014" s="243" t="s">
        <v>54</v>
      </c>
      <c r="F1014" s="260" t="s">
        <v>857</v>
      </c>
      <c r="G1014" s="260" t="s">
        <v>116</v>
      </c>
      <c r="H1014" s="247">
        <v>73950</v>
      </c>
      <c r="I1014" s="247">
        <v>0</v>
      </c>
      <c r="J1014" s="247">
        <v>0</v>
      </c>
    </row>
    <row r="1015" spans="1:10" ht="15" customHeight="1" x14ac:dyDescent="0.2">
      <c r="A1015" s="302" t="s">
        <v>228</v>
      </c>
      <c r="B1015" s="303"/>
      <c r="C1015" s="243" t="s">
        <v>107</v>
      </c>
      <c r="D1015" s="243" t="s">
        <v>63</v>
      </c>
      <c r="E1015" s="243" t="s">
        <v>54</v>
      </c>
      <c r="F1015" s="260" t="s">
        <v>857</v>
      </c>
      <c r="G1015" s="260" t="s">
        <v>229</v>
      </c>
      <c r="H1015" s="247">
        <v>10492980</v>
      </c>
      <c r="I1015" s="247">
        <v>0</v>
      </c>
      <c r="J1015" s="247">
        <v>0</v>
      </c>
    </row>
    <row r="1016" spans="1:10" ht="23.25" customHeight="1" x14ac:dyDescent="0.2">
      <c r="A1016" s="278" t="s">
        <v>930</v>
      </c>
      <c r="B1016" s="279"/>
      <c r="C1016" s="243" t="s">
        <v>107</v>
      </c>
      <c r="D1016" s="243" t="s">
        <v>63</v>
      </c>
      <c r="E1016" s="243" t="s">
        <v>54</v>
      </c>
      <c r="F1016" s="243" t="s">
        <v>319</v>
      </c>
      <c r="G1016" s="243"/>
      <c r="H1016" s="247">
        <v>2052000</v>
      </c>
      <c r="I1016" s="247">
        <v>164000</v>
      </c>
      <c r="J1016" s="247">
        <v>0</v>
      </c>
    </row>
    <row r="1017" spans="1:10" ht="34.5" customHeight="1" x14ac:dyDescent="0.2">
      <c r="A1017" s="302" t="s">
        <v>320</v>
      </c>
      <c r="B1017" s="303"/>
      <c r="C1017" s="243" t="s">
        <v>107</v>
      </c>
      <c r="D1017" s="243" t="s">
        <v>63</v>
      </c>
      <c r="E1017" s="243" t="s">
        <v>54</v>
      </c>
      <c r="F1017" s="260" t="s">
        <v>321</v>
      </c>
      <c r="G1017" s="260"/>
      <c r="H1017" s="247">
        <v>2052000</v>
      </c>
      <c r="I1017" s="247">
        <v>164000</v>
      </c>
      <c r="J1017" s="247">
        <v>0</v>
      </c>
    </row>
    <row r="1018" spans="1:10" ht="15" customHeight="1" x14ac:dyDescent="0.2">
      <c r="A1018" s="302" t="s">
        <v>1124</v>
      </c>
      <c r="B1018" s="303"/>
      <c r="C1018" s="243" t="s">
        <v>107</v>
      </c>
      <c r="D1018" s="243" t="s">
        <v>63</v>
      </c>
      <c r="E1018" s="243" t="s">
        <v>54</v>
      </c>
      <c r="F1018" s="260" t="s">
        <v>1125</v>
      </c>
      <c r="G1018" s="261"/>
      <c r="H1018" s="247">
        <v>2052000</v>
      </c>
      <c r="I1018" s="247">
        <v>164000</v>
      </c>
      <c r="J1018" s="247">
        <v>0</v>
      </c>
    </row>
    <row r="1019" spans="1:10" ht="45.75" customHeight="1" x14ac:dyDescent="0.2">
      <c r="A1019" s="302" t="s">
        <v>1126</v>
      </c>
      <c r="B1019" s="303"/>
      <c r="C1019" s="243" t="s">
        <v>107</v>
      </c>
      <c r="D1019" s="243" t="s">
        <v>63</v>
      </c>
      <c r="E1019" s="243" t="s">
        <v>54</v>
      </c>
      <c r="F1019" s="260" t="s">
        <v>1127</v>
      </c>
      <c r="G1019" s="261"/>
      <c r="H1019" s="247">
        <v>2052000</v>
      </c>
      <c r="I1019" s="247">
        <v>164000</v>
      </c>
      <c r="J1019" s="247">
        <v>0</v>
      </c>
    </row>
    <row r="1020" spans="1:10" ht="23.25" customHeight="1" x14ac:dyDescent="0.2">
      <c r="A1020" s="302" t="s">
        <v>273</v>
      </c>
      <c r="B1020" s="303"/>
      <c r="C1020" s="243" t="s">
        <v>107</v>
      </c>
      <c r="D1020" s="243" t="s">
        <v>63</v>
      </c>
      <c r="E1020" s="243" t="s">
        <v>54</v>
      </c>
      <c r="F1020" s="260" t="s">
        <v>1127</v>
      </c>
      <c r="G1020" s="260" t="s">
        <v>94</v>
      </c>
      <c r="H1020" s="247">
        <v>2052000</v>
      </c>
      <c r="I1020" s="247">
        <v>164000</v>
      </c>
      <c r="J1020" s="247">
        <v>0</v>
      </c>
    </row>
    <row r="1021" spans="1:10" ht="23.25" customHeight="1" x14ac:dyDescent="0.2">
      <c r="A1021" s="302" t="s">
        <v>187</v>
      </c>
      <c r="B1021" s="303"/>
      <c r="C1021" s="243" t="s">
        <v>107</v>
      </c>
      <c r="D1021" s="243" t="s">
        <v>63</v>
      </c>
      <c r="E1021" s="243" t="s">
        <v>54</v>
      </c>
      <c r="F1021" s="260" t="s">
        <v>1127</v>
      </c>
      <c r="G1021" s="260" t="s">
        <v>58</v>
      </c>
      <c r="H1021" s="247">
        <v>2052000</v>
      </c>
      <c r="I1021" s="247">
        <v>164000</v>
      </c>
      <c r="J1021" s="247">
        <v>0</v>
      </c>
    </row>
    <row r="1022" spans="1:10" ht="15" customHeight="1" x14ac:dyDescent="0.2">
      <c r="A1022" s="278" t="s">
        <v>274</v>
      </c>
      <c r="B1022" s="279"/>
      <c r="C1022" s="243" t="s">
        <v>107</v>
      </c>
      <c r="D1022" s="243" t="s">
        <v>63</v>
      </c>
      <c r="E1022" s="243" t="s">
        <v>65</v>
      </c>
      <c r="F1022" s="244"/>
      <c r="G1022" s="244"/>
      <c r="H1022" s="247">
        <v>240949720</v>
      </c>
      <c r="I1022" s="247">
        <v>221248580</v>
      </c>
      <c r="J1022" s="247">
        <v>221248580</v>
      </c>
    </row>
    <row r="1023" spans="1:10" ht="15" customHeight="1" x14ac:dyDescent="0.2">
      <c r="A1023" s="278" t="s">
        <v>300</v>
      </c>
      <c r="B1023" s="279"/>
      <c r="C1023" s="243" t="s">
        <v>107</v>
      </c>
      <c r="D1023" s="243" t="s">
        <v>63</v>
      </c>
      <c r="E1023" s="243" t="s">
        <v>65</v>
      </c>
      <c r="F1023" s="243" t="s">
        <v>301</v>
      </c>
      <c r="G1023" s="243"/>
      <c r="H1023" s="247">
        <v>240949720</v>
      </c>
      <c r="I1023" s="247">
        <v>221248580</v>
      </c>
      <c r="J1023" s="247">
        <v>221248580</v>
      </c>
    </row>
    <row r="1024" spans="1:10" ht="15" customHeight="1" x14ac:dyDescent="0.2">
      <c r="A1024" s="302" t="s">
        <v>258</v>
      </c>
      <c r="B1024" s="303"/>
      <c r="C1024" s="243" t="s">
        <v>107</v>
      </c>
      <c r="D1024" s="243" t="s">
        <v>63</v>
      </c>
      <c r="E1024" s="243" t="s">
        <v>65</v>
      </c>
      <c r="F1024" s="260" t="s">
        <v>341</v>
      </c>
      <c r="G1024" s="260"/>
      <c r="H1024" s="247">
        <v>67295000</v>
      </c>
      <c r="I1024" s="247">
        <v>58047000</v>
      </c>
      <c r="J1024" s="247">
        <v>58047000</v>
      </c>
    </row>
    <row r="1025" spans="1:10" ht="23.25" customHeight="1" x14ac:dyDescent="0.2">
      <c r="A1025" s="302" t="s">
        <v>479</v>
      </c>
      <c r="B1025" s="303"/>
      <c r="C1025" s="243" t="s">
        <v>107</v>
      </c>
      <c r="D1025" s="243" t="s">
        <v>63</v>
      </c>
      <c r="E1025" s="243" t="s">
        <v>65</v>
      </c>
      <c r="F1025" s="260" t="s">
        <v>742</v>
      </c>
      <c r="G1025" s="261"/>
      <c r="H1025" s="247">
        <v>67295000</v>
      </c>
      <c r="I1025" s="247">
        <v>58047000</v>
      </c>
      <c r="J1025" s="247">
        <v>58047000</v>
      </c>
    </row>
    <row r="1026" spans="1:10" ht="135.75" customHeight="1" x14ac:dyDescent="0.2">
      <c r="A1026" s="302" t="s">
        <v>848</v>
      </c>
      <c r="B1026" s="303"/>
      <c r="C1026" s="243" t="s">
        <v>107</v>
      </c>
      <c r="D1026" s="243" t="s">
        <v>63</v>
      </c>
      <c r="E1026" s="243" t="s">
        <v>65</v>
      </c>
      <c r="F1026" s="260" t="s">
        <v>849</v>
      </c>
      <c r="G1026" s="261"/>
      <c r="H1026" s="247">
        <v>67295000</v>
      </c>
      <c r="I1026" s="247">
        <v>58047000</v>
      </c>
      <c r="J1026" s="247">
        <v>58047000</v>
      </c>
    </row>
    <row r="1027" spans="1:10" ht="23.25" customHeight="1" x14ac:dyDescent="0.2">
      <c r="A1027" s="302" t="s">
        <v>85</v>
      </c>
      <c r="B1027" s="303"/>
      <c r="C1027" s="243" t="s">
        <v>107</v>
      </c>
      <c r="D1027" s="243" t="s">
        <v>63</v>
      </c>
      <c r="E1027" s="243" t="s">
        <v>65</v>
      </c>
      <c r="F1027" s="260" t="s">
        <v>849</v>
      </c>
      <c r="G1027" s="260" t="s">
        <v>84</v>
      </c>
      <c r="H1027" s="247">
        <v>67295000</v>
      </c>
      <c r="I1027" s="247">
        <v>58047000</v>
      </c>
      <c r="J1027" s="247">
        <v>58047000</v>
      </c>
    </row>
    <row r="1028" spans="1:10" ht="15" customHeight="1" x14ac:dyDescent="0.2">
      <c r="A1028" s="302" t="s">
        <v>49</v>
      </c>
      <c r="B1028" s="303"/>
      <c r="C1028" s="243" t="s">
        <v>107</v>
      </c>
      <c r="D1028" s="243" t="s">
        <v>63</v>
      </c>
      <c r="E1028" s="243" t="s">
        <v>65</v>
      </c>
      <c r="F1028" s="260" t="s">
        <v>849</v>
      </c>
      <c r="G1028" s="260" t="s">
        <v>116</v>
      </c>
      <c r="H1028" s="247">
        <v>312200</v>
      </c>
      <c r="I1028" s="247">
        <v>527000</v>
      </c>
      <c r="J1028" s="247">
        <v>527000</v>
      </c>
    </row>
    <row r="1029" spans="1:10" ht="15" customHeight="1" x14ac:dyDescent="0.2">
      <c r="A1029" s="302" t="s">
        <v>228</v>
      </c>
      <c r="B1029" s="303"/>
      <c r="C1029" s="243" t="s">
        <v>107</v>
      </c>
      <c r="D1029" s="243" t="s">
        <v>63</v>
      </c>
      <c r="E1029" s="243" t="s">
        <v>65</v>
      </c>
      <c r="F1029" s="260" t="s">
        <v>849</v>
      </c>
      <c r="G1029" s="260" t="s">
        <v>229</v>
      </c>
      <c r="H1029" s="247">
        <v>66982800</v>
      </c>
      <c r="I1029" s="247">
        <v>57520000</v>
      </c>
      <c r="J1029" s="247">
        <v>57520000</v>
      </c>
    </row>
    <row r="1030" spans="1:10" ht="23.25" customHeight="1" x14ac:dyDescent="0.2">
      <c r="A1030" s="302" t="s">
        <v>259</v>
      </c>
      <c r="B1030" s="303"/>
      <c r="C1030" s="243" t="s">
        <v>107</v>
      </c>
      <c r="D1030" s="243" t="s">
        <v>63</v>
      </c>
      <c r="E1030" s="243" t="s">
        <v>65</v>
      </c>
      <c r="F1030" s="260" t="s">
        <v>302</v>
      </c>
      <c r="G1030" s="260"/>
      <c r="H1030" s="247">
        <v>173654720</v>
      </c>
      <c r="I1030" s="247">
        <v>163201580</v>
      </c>
      <c r="J1030" s="247">
        <v>163201580</v>
      </c>
    </row>
    <row r="1031" spans="1:10" ht="23.25" customHeight="1" x14ac:dyDescent="0.2">
      <c r="A1031" s="302" t="s">
        <v>860</v>
      </c>
      <c r="B1031" s="303"/>
      <c r="C1031" s="243" t="s">
        <v>107</v>
      </c>
      <c r="D1031" s="243" t="s">
        <v>63</v>
      </c>
      <c r="E1031" s="243" t="s">
        <v>65</v>
      </c>
      <c r="F1031" s="260" t="s">
        <v>861</v>
      </c>
      <c r="G1031" s="261"/>
      <c r="H1031" s="247">
        <v>76812890</v>
      </c>
      <c r="I1031" s="247">
        <v>67206750</v>
      </c>
      <c r="J1031" s="247">
        <v>67206750</v>
      </c>
    </row>
    <row r="1032" spans="1:10" ht="34.5" customHeight="1" x14ac:dyDescent="0.2">
      <c r="A1032" s="302" t="s">
        <v>481</v>
      </c>
      <c r="B1032" s="303"/>
      <c r="C1032" s="243" t="s">
        <v>107</v>
      </c>
      <c r="D1032" s="243" t="s">
        <v>63</v>
      </c>
      <c r="E1032" s="243" t="s">
        <v>65</v>
      </c>
      <c r="F1032" s="260" t="s">
        <v>862</v>
      </c>
      <c r="G1032" s="261"/>
      <c r="H1032" s="247">
        <v>70090890</v>
      </c>
      <c r="I1032" s="247">
        <v>67206750</v>
      </c>
      <c r="J1032" s="247">
        <v>67206750</v>
      </c>
    </row>
    <row r="1033" spans="1:10" ht="23.25" customHeight="1" x14ac:dyDescent="0.2">
      <c r="A1033" s="302" t="s">
        <v>85</v>
      </c>
      <c r="B1033" s="303"/>
      <c r="C1033" s="243" t="s">
        <v>107</v>
      </c>
      <c r="D1033" s="243" t="s">
        <v>63</v>
      </c>
      <c r="E1033" s="243" t="s">
        <v>65</v>
      </c>
      <c r="F1033" s="260" t="s">
        <v>862</v>
      </c>
      <c r="G1033" s="260" t="s">
        <v>84</v>
      </c>
      <c r="H1033" s="247">
        <v>70090890</v>
      </c>
      <c r="I1033" s="247">
        <v>67206750</v>
      </c>
      <c r="J1033" s="247">
        <v>67206750</v>
      </c>
    </row>
    <row r="1034" spans="1:10" ht="15" customHeight="1" x14ac:dyDescent="0.2">
      <c r="A1034" s="302" t="s">
        <v>49</v>
      </c>
      <c r="B1034" s="303"/>
      <c r="C1034" s="243" t="s">
        <v>107</v>
      </c>
      <c r="D1034" s="243" t="s">
        <v>63</v>
      </c>
      <c r="E1034" s="243" t="s">
        <v>65</v>
      </c>
      <c r="F1034" s="260" t="s">
        <v>862</v>
      </c>
      <c r="G1034" s="260" t="s">
        <v>116</v>
      </c>
      <c r="H1034" s="247">
        <v>70090890</v>
      </c>
      <c r="I1034" s="247">
        <v>67206750</v>
      </c>
      <c r="J1034" s="247">
        <v>67206750</v>
      </c>
    </row>
    <row r="1035" spans="1:10" ht="34.5" customHeight="1" x14ac:dyDescent="0.2">
      <c r="A1035" s="302" t="s">
        <v>1374</v>
      </c>
      <c r="B1035" s="303"/>
      <c r="C1035" s="243" t="s">
        <v>107</v>
      </c>
      <c r="D1035" s="243" t="s">
        <v>63</v>
      </c>
      <c r="E1035" s="243" t="s">
        <v>65</v>
      </c>
      <c r="F1035" s="260" t="s">
        <v>1375</v>
      </c>
      <c r="G1035" s="261"/>
      <c r="H1035" s="247">
        <v>6722000</v>
      </c>
      <c r="I1035" s="247">
        <v>0</v>
      </c>
      <c r="J1035" s="247">
        <v>0</v>
      </c>
    </row>
    <row r="1036" spans="1:10" ht="23.25" customHeight="1" x14ac:dyDescent="0.2">
      <c r="A1036" s="302" t="s">
        <v>85</v>
      </c>
      <c r="B1036" s="303"/>
      <c r="C1036" s="243" t="s">
        <v>107</v>
      </c>
      <c r="D1036" s="243" t="s">
        <v>63</v>
      </c>
      <c r="E1036" s="243" t="s">
        <v>65</v>
      </c>
      <c r="F1036" s="260" t="s">
        <v>1375</v>
      </c>
      <c r="G1036" s="260" t="s">
        <v>84</v>
      </c>
      <c r="H1036" s="247">
        <v>6722000</v>
      </c>
      <c r="I1036" s="247">
        <v>0</v>
      </c>
      <c r="J1036" s="247">
        <v>0</v>
      </c>
    </row>
    <row r="1037" spans="1:10" ht="15" customHeight="1" x14ac:dyDescent="0.2">
      <c r="A1037" s="302" t="s">
        <v>49</v>
      </c>
      <c r="B1037" s="303"/>
      <c r="C1037" s="243" t="s">
        <v>107</v>
      </c>
      <c r="D1037" s="243" t="s">
        <v>63</v>
      </c>
      <c r="E1037" s="243" t="s">
        <v>65</v>
      </c>
      <c r="F1037" s="260" t="s">
        <v>1375</v>
      </c>
      <c r="G1037" s="260" t="s">
        <v>116</v>
      </c>
      <c r="H1037" s="247">
        <v>6722000</v>
      </c>
      <c r="I1037" s="247">
        <v>0</v>
      </c>
      <c r="J1037" s="247">
        <v>0</v>
      </c>
    </row>
    <row r="1038" spans="1:10" ht="23.25" customHeight="1" x14ac:dyDescent="0.2">
      <c r="A1038" s="302" t="s">
        <v>1252</v>
      </c>
      <c r="B1038" s="303"/>
      <c r="C1038" s="243" t="s">
        <v>107</v>
      </c>
      <c r="D1038" s="243" t="s">
        <v>63</v>
      </c>
      <c r="E1038" s="243" t="s">
        <v>65</v>
      </c>
      <c r="F1038" s="260" t="s">
        <v>1253</v>
      </c>
      <c r="G1038" s="261"/>
      <c r="H1038" s="247">
        <v>847000</v>
      </c>
      <c r="I1038" s="247">
        <v>0</v>
      </c>
      <c r="J1038" s="247">
        <v>0</v>
      </c>
    </row>
    <row r="1039" spans="1:10" ht="45.75" customHeight="1" x14ac:dyDescent="0.2">
      <c r="A1039" s="302" t="s">
        <v>1254</v>
      </c>
      <c r="B1039" s="303"/>
      <c r="C1039" s="243" t="s">
        <v>107</v>
      </c>
      <c r="D1039" s="243" t="s">
        <v>63</v>
      </c>
      <c r="E1039" s="243" t="s">
        <v>65</v>
      </c>
      <c r="F1039" s="260" t="s">
        <v>1255</v>
      </c>
      <c r="G1039" s="261"/>
      <c r="H1039" s="247">
        <v>847000</v>
      </c>
      <c r="I1039" s="247">
        <v>0</v>
      </c>
      <c r="J1039" s="247">
        <v>0</v>
      </c>
    </row>
    <row r="1040" spans="1:10" ht="23.25" customHeight="1" x14ac:dyDescent="0.2">
      <c r="A1040" s="302" t="s">
        <v>85</v>
      </c>
      <c r="B1040" s="303"/>
      <c r="C1040" s="243" t="s">
        <v>107</v>
      </c>
      <c r="D1040" s="243" t="s">
        <v>63</v>
      </c>
      <c r="E1040" s="243" t="s">
        <v>65</v>
      </c>
      <c r="F1040" s="260" t="s">
        <v>1255</v>
      </c>
      <c r="G1040" s="260" t="s">
        <v>84</v>
      </c>
      <c r="H1040" s="247">
        <v>847000</v>
      </c>
      <c r="I1040" s="247">
        <v>0</v>
      </c>
      <c r="J1040" s="247">
        <v>0</v>
      </c>
    </row>
    <row r="1041" spans="1:10" ht="15" customHeight="1" x14ac:dyDescent="0.2">
      <c r="A1041" s="302" t="s">
        <v>49</v>
      </c>
      <c r="B1041" s="303"/>
      <c r="C1041" s="243" t="s">
        <v>107</v>
      </c>
      <c r="D1041" s="243" t="s">
        <v>63</v>
      </c>
      <c r="E1041" s="243" t="s">
        <v>65</v>
      </c>
      <c r="F1041" s="260" t="s">
        <v>1255</v>
      </c>
      <c r="G1041" s="260" t="s">
        <v>116</v>
      </c>
      <c r="H1041" s="247">
        <v>69426</v>
      </c>
      <c r="I1041" s="247">
        <v>0</v>
      </c>
      <c r="J1041" s="247">
        <v>0</v>
      </c>
    </row>
    <row r="1042" spans="1:10" ht="15" customHeight="1" x14ac:dyDescent="0.2">
      <c r="A1042" s="302" t="s">
        <v>228</v>
      </c>
      <c r="B1042" s="303"/>
      <c r="C1042" s="243" t="s">
        <v>107</v>
      </c>
      <c r="D1042" s="243" t="s">
        <v>63</v>
      </c>
      <c r="E1042" s="243" t="s">
        <v>65</v>
      </c>
      <c r="F1042" s="260" t="s">
        <v>1255</v>
      </c>
      <c r="G1042" s="260" t="s">
        <v>229</v>
      </c>
      <c r="H1042" s="247">
        <v>777574</v>
      </c>
      <c r="I1042" s="247">
        <v>0</v>
      </c>
      <c r="J1042" s="247">
        <v>0</v>
      </c>
    </row>
    <row r="1043" spans="1:10" ht="34.5" customHeight="1" x14ac:dyDescent="0.2">
      <c r="A1043" s="302" t="s">
        <v>658</v>
      </c>
      <c r="B1043" s="303"/>
      <c r="C1043" s="243" t="s">
        <v>107</v>
      </c>
      <c r="D1043" s="243" t="s">
        <v>63</v>
      </c>
      <c r="E1043" s="243" t="s">
        <v>65</v>
      </c>
      <c r="F1043" s="260" t="s">
        <v>863</v>
      </c>
      <c r="G1043" s="261"/>
      <c r="H1043" s="247">
        <v>95994830</v>
      </c>
      <c r="I1043" s="247">
        <v>95994830</v>
      </c>
      <c r="J1043" s="247">
        <v>95994830</v>
      </c>
    </row>
    <row r="1044" spans="1:10" ht="34.5" customHeight="1" x14ac:dyDescent="0.2">
      <c r="A1044" s="302" t="s">
        <v>546</v>
      </c>
      <c r="B1044" s="303"/>
      <c r="C1044" s="243" t="s">
        <v>107</v>
      </c>
      <c r="D1044" s="243" t="s">
        <v>63</v>
      </c>
      <c r="E1044" s="243" t="s">
        <v>65</v>
      </c>
      <c r="F1044" s="260" t="s">
        <v>864</v>
      </c>
      <c r="G1044" s="261"/>
      <c r="H1044" s="247">
        <v>95994830</v>
      </c>
      <c r="I1044" s="247">
        <v>95994830</v>
      </c>
      <c r="J1044" s="247">
        <v>95994830</v>
      </c>
    </row>
    <row r="1045" spans="1:10" ht="23.25" customHeight="1" x14ac:dyDescent="0.2">
      <c r="A1045" s="302" t="s">
        <v>85</v>
      </c>
      <c r="B1045" s="303"/>
      <c r="C1045" s="243" t="s">
        <v>107</v>
      </c>
      <c r="D1045" s="243" t="s">
        <v>63</v>
      </c>
      <c r="E1045" s="243" t="s">
        <v>65</v>
      </c>
      <c r="F1045" s="260" t="s">
        <v>864</v>
      </c>
      <c r="G1045" s="260" t="s">
        <v>84</v>
      </c>
      <c r="H1045" s="247">
        <v>95247830</v>
      </c>
      <c r="I1045" s="247">
        <v>95247830</v>
      </c>
      <c r="J1045" s="247">
        <v>95247830</v>
      </c>
    </row>
    <row r="1046" spans="1:10" ht="15" customHeight="1" x14ac:dyDescent="0.2">
      <c r="A1046" s="302" t="s">
        <v>49</v>
      </c>
      <c r="B1046" s="303"/>
      <c r="C1046" s="243" t="s">
        <v>107</v>
      </c>
      <c r="D1046" s="243" t="s">
        <v>63</v>
      </c>
      <c r="E1046" s="243" t="s">
        <v>65</v>
      </c>
      <c r="F1046" s="260" t="s">
        <v>864</v>
      </c>
      <c r="G1046" s="260" t="s">
        <v>116</v>
      </c>
      <c r="H1046" s="247">
        <v>76171310</v>
      </c>
      <c r="I1046" s="247">
        <v>76171310</v>
      </c>
      <c r="J1046" s="247">
        <v>76171310</v>
      </c>
    </row>
    <row r="1047" spans="1:10" ht="15" customHeight="1" x14ac:dyDescent="0.2">
      <c r="A1047" s="302" t="s">
        <v>228</v>
      </c>
      <c r="B1047" s="303"/>
      <c r="C1047" s="243" t="s">
        <v>107</v>
      </c>
      <c r="D1047" s="243" t="s">
        <v>63</v>
      </c>
      <c r="E1047" s="243" t="s">
        <v>65</v>
      </c>
      <c r="F1047" s="260" t="s">
        <v>864</v>
      </c>
      <c r="G1047" s="260" t="s">
        <v>229</v>
      </c>
      <c r="H1047" s="247">
        <v>18329520</v>
      </c>
      <c r="I1047" s="247">
        <v>18329520</v>
      </c>
      <c r="J1047" s="247">
        <v>18329520</v>
      </c>
    </row>
    <row r="1048" spans="1:10" ht="45.75" customHeight="1" x14ac:dyDescent="0.2">
      <c r="A1048" s="302" t="s">
        <v>644</v>
      </c>
      <c r="B1048" s="303"/>
      <c r="C1048" s="243" t="s">
        <v>107</v>
      </c>
      <c r="D1048" s="243" t="s">
        <v>63</v>
      </c>
      <c r="E1048" s="243" t="s">
        <v>65</v>
      </c>
      <c r="F1048" s="260" t="s">
        <v>864</v>
      </c>
      <c r="G1048" s="260" t="s">
        <v>121</v>
      </c>
      <c r="H1048" s="247">
        <v>747000</v>
      </c>
      <c r="I1048" s="247">
        <v>747000</v>
      </c>
      <c r="J1048" s="247">
        <v>747000</v>
      </c>
    </row>
    <row r="1049" spans="1:10" ht="15" customHeight="1" x14ac:dyDescent="0.2">
      <c r="A1049" s="302" t="s">
        <v>200</v>
      </c>
      <c r="B1049" s="303"/>
      <c r="C1049" s="243" t="s">
        <v>107</v>
      </c>
      <c r="D1049" s="243" t="s">
        <v>63</v>
      </c>
      <c r="E1049" s="243" t="s">
        <v>65</v>
      </c>
      <c r="F1049" s="260" t="s">
        <v>864</v>
      </c>
      <c r="G1049" s="260" t="s">
        <v>201</v>
      </c>
      <c r="H1049" s="247">
        <v>747000</v>
      </c>
      <c r="I1049" s="247">
        <v>747000</v>
      </c>
      <c r="J1049" s="247">
        <v>747000</v>
      </c>
    </row>
    <row r="1050" spans="1:10" ht="34.5" customHeight="1" x14ac:dyDescent="0.2">
      <c r="A1050" s="302" t="s">
        <v>271</v>
      </c>
      <c r="B1050" s="303"/>
      <c r="C1050" s="243" t="s">
        <v>107</v>
      </c>
      <c r="D1050" s="243" t="s">
        <v>63</v>
      </c>
      <c r="E1050" s="243" t="s">
        <v>65</v>
      </c>
      <c r="F1050" s="260" t="s">
        <v>864</v>
      </c>
      <c r="G1050" s="260" t="s">
        <v>106</v>
      </c>
      <c r="H1050" s="247">
        <v>747000</v>
      </c>
      <c r="I1050" s="247">
        <v>747000</v>
      </c>
      <c r="J1050" s="247">
        <v>747000</v>
      </c>
    </row>
    <row r="1051" spans="1:10" ht="15" customHeight="1" x14ac:dyDescent="0.2">
      <c r="A1051" s="278" t="s">
        <v>202</v>
      </c>
      <c r="B1051" s="279"/>
      <c r="C1051" s="243" t="s">
        <v>107</v>
      </c>
      <c r="D1051" s="243" t="s">
        <v>63</v>
      </c>
      <c r="E1051" s="243" t="s">
        <v>64</v>
      </c>
      <c r="F1051" s="244"/>
      <c r="G1051" s="244"/>
      <c r="H1051" s="247">
        <v>436209269.55000001</v>
      </c>
      <c r="I1051" s="247">
        <v>326665500</v>
      </c>
      <c r="J1051" s="247">
        <v>327038500</v>
      </c>
    </row>
    <row r="1052" spans="1:10" ht="15" customHeight="1" x14ac:dyDescent="0.2">
      <c r="A1052" s="278" t="s">
        <v>300</v>
      </c>
      <c r="B1052" s="279"/>
      <c r="C1052" s="243" t="s">
        <v>107</v>
      </c>
      <c r="D1052" s="243" t="s">
        <v>63</v>
      </c>
      <c r="E1052" s="243" t="s">
        <v>64</v>
      </c>
      <c r="F1052" s="243" t="s">
        <v>301</v>
      </c>
      <c r="G1052" s="243"/>
      <c r="H1052" s="247">
        <v>400528469.55000001</v>
      </c>
      <c r="I1052" s="247">
        <v>290585500</v>
      </c>
      <c r="J1052" s="247">
        <v>290678500</v>
      </c>
    </row>
    <row r="1053" spans="1:10" ht="15" customHeight="1" x14ac:dyDescent="0.2">
      <c r="A1053" s="302" t="s">
        <v>258</v>
      </c>
      <c r="B1053" s="303"/>
      <c r="C1053" s="243" t="s">
        <v>107</v>
      </c>
      <c r="D1053" s="243" t="s">
        <v>63</v>
      </c>
      <c r="E1053" s="243" t="s">
        <v>64</v>
      </c>
      <c r="F1053" s="260" t="s">
        <v>341</v>
      </c>
      <c r="G1053" s="260"/>
      <c r="H1053" s="247">
        <v>6946056.5499999998</v>
      </c>
      <c r="I1053" s="247">
        <v>5118000</v>
      </c>
      <c r="J1053" s="247">
        <v>5211000</v>
      </c>
    </row>
    <row r="1054" spans="1:10" ht="15" customHeight="1" x14ac:dyDescent="0.2">
      <c r="A1054" s="302" t="s">
        <v>1118</v>
      </c>
      <c r="B1054" s="303"/>
      <c r="C1054" s="243" t="s">
        <v>107</v>
      </c>
      <c r="D1054" s="243" t="s">
        <v>63</v>
      </c>
      <c r="E1054" s="243" t="s">
        <v>64</v>
      </c>
      <c r="F1054" s="260" t="s">
        <v>1119</v>
      </c>
      <c r="G1054" s="261"/>
      <c r="H1054" s="247">
        <v>6946056.5499999998</v>
      </c>
      <c r="I1054" s="247">
        <v>5118000</v>
      </c>
      <c r="J1054" s="247">
        <v>5211000</v>
      </c>
    </row>
    <row r="1055" spans="1:10" ht="102" customHeight="1" x14ac:dyDescent="0.2">
      <c r="A1055" s="302" t="s">
        <v>1184</v>
      </c>
      <c r="B1055" s="303"/>
      <c r="C1055" s="243" t="s">
        <v>107</v>
      </c>
      <c r="D1055" s="243" t="s">
        <v>63</v>
      </c>
      <c r="E1055" s="243" t="s">
        <v>64</v>
      </c>
      <c r="F1055" s="260" t="s">
        <v>1185</v>
      </c>
      <c r="G1055" s="261"/>
      <c r="H1055" s="247">
        <v>1484280</v>
      </c>
      <c r="I1055" s="247">
        <v>0</v>
      </c>
      <c r="J1055" s="247">
        <v>0</v>
      </c>
    </row>
    <row r="1056" spans="1:10" ht="23.25" customHeight="1" x14ac:dyDescent="0.2">
      <c r="A1056" s="302" t="s">
        <v>85</v>
      </c>
      <c r="B1056" s="303"/>
      <c r="C1056" s="243" t="s">
        <v>107</v>
      </c>
      <c r="D1056" s="243" t="s">
        <v>63</v>
      </c>
      <c r="E1056" s="243" t="s">
        <v>64</v>
      </c>
      <c r="F1056" s="260" t="s">
        <v>1185</v>
      </c>
      <c r="G1056" s="260" t="s">
        <v>84</v>
      </c>
      <c r="H1056" s="247">
        <v>1484280</v>
      </c>
      <c r="I1056" s="247">
        <v>0</v>
      </c>
      <c r="J1056" s="247">
        <v>0</v>
      </c>
    </row>
    <row r="1057" spans="1:10" ht="15" customHeight="1" x14ac:dyDescent="0.2">
      <c r="A1057" s="302" t="s">
        <v>49</v>
      </c>
      <c r="B1057" s="303"/>
      <c r="C1057" s="243" t="s">
        <v>107</v>
      </c>
      <c r="D1057" s="243" t="s">
        <v>63</v>
      </c>
      <c r="E1057" s="243" t="s">
        <v>64</v>
      </c>
      <c r="F1057" s="260" t="s">
        <v>1185</v>
      </c>
      <c r="G1057" s="260" t="s">
        <v>116</v>
      </c>
      <c r="H1057" s="247">
        <v>78120</v>
      </c>
      <c r="I1057" s="247">
        <v>0</v>
      </c>
      <c r="J1057" s="247">
        <v>0</v>
      </c>
    </row>
    <row r="1058" spans="1:10" ht="15" customHeight="1" x14ac:dyDescent="0.2">
      <c r="A1058" s="302" t="s">
        <v>228</v>
      </c>
      <c r="B1058" s="303"/>
      <c r="C1058" s="243" t="s">
        <v>107</v>
      </c>
      <c r="D1058" s="243" t="s">
        <v>63</v>
      </c>
      <c r="E1058" s="243" t="s">
        <v>64</v>
      </c>
      <c r="F1058" s="260" t="s">
        <v>1185</v>
      </c>
      <c r="G1058" s="260" t="s">
        <v>229</v>
      </c>
      <c r="H1058" s="247">
        <v>1406160</v>
      </c>
      <c r="I1058" s="247">
        <v>0</v>
      </c>
      <c r="J1058" s="247">
        <v>0</v>
      </c>
    </row>
    <row r="1059" spans="1:10" ht="45.75" customHeight="1" x14ac:dyDescent="0.2">
      <c r="A1059" s="302" t="s">
        <v>1120</v>
      </c>
      <c r="B1059" s="303"/>
      <c r="C1059" s="243" t="s">
        <v>107</v>
      </c>
      <c r="D1059" s="243" t="s">
        <v>63</v>
      </c>
      <c r="E1059" s="243" t="s">
        <v>64</v>
      </c>
      <c r="F1059" s="260" t="s">
        <v>1121</v>
      </c>
      <c r="G1059" s="261"/>
      <c r="H1059" s="247">
        <v>5461776.5499999998</v>
      </c>
      <c r="I1059" s="247">
        <v>5118000</v>
      </c>
      <c r="J1059" s="247">
        <v>5211000</v>
      </c>
    </row>
    <row r="1060" spans="1:10" ht="23.25" customHeight="1" x14ac:dyDescent="0.2">
      <c r="A1060" s="302" t="s">
        <v>85</v>
      </c>
      <c r="B1060" s="303"/>
      <c r="C1060" s="243" t="s">
        <v>107</v>
      </c>
      <c r="D1060" s="243" t="s">
        <v>63</v>
      </c>
      <c r="E1060" s="243" t="s">
        <v>64</v>
      </c>
      <c r="F1060" s="260" t="s">
        <v>1121</v>
      </c>
      <c r="G1060" s="260" t="s">
        <v>84</v>
      </c>
      <c r="H1060" s="247">
        <v>5461776.5499999998</v>
      </c>
      <c r="I1060" s="247">
        <v>5118000</v>
      </c>
      <c r="J1060" s="247">
        <v>5211000</v>
      </c>
    </row>
    <row r="1061" spans="1:10" ht="15" customHeight="1" x14ac:dyDescent="0.2">
      <c r="A1061" s="302" t="s">
        <v>228</v>
      </c>
      <c r="B1061" s="303"/>
      <c r="C1061" s="243" t="s">
        <v>107</v>
      </c>
      <c r="D1061" s="243" t="s">
        <v>63</v>
      </c>
      <c r="E1061" s="243" t="s">
        <v>64</v>
      </c>
      <c r="F1061" s="260" t="s">
        <v>1121</v>
      </c>
      <c r="G1061" s="260" t="s">
        <v>229</v>
      </c>
      <c r="H1061" s="247">
        <v>5461776.5499999998</v>
      </c>
      <c r="I1061" s="247">
        <v>5118000</v>
      </c>
      <c r="J1061" s="247">
        <v>5211000</v>
      </c>
    </row>
    <row r="1062" spans="1:10" ht="15" customHeight="1" x14ac:dyDescent="0.2">
      <c r="A1062" s="302" t="s">
        <v>260</v>
      </c>
      <c r="B1062" s="303"/>
      <c r="C1062" s="243" t="s">
        <v>107</v>
      </c>
      <c r="D1062" s="243" t="s">
        <v>63</v>
      </c>
      <c r="E1062" s="243" t="s">
        <v>64</v>
      </c>
      <c r="F1062" s="260" t="s">
        <v>855</v>
      </c>
      <c r="G1062" s="260"/>
      <c r="H1062" s="247">
        <v>393582413</v>
      </c>
      <c r="I1062" s="247">
        <v>285467500</v>
      </c>
      <c r="J1062" s="247">
        <v>285467500</v>
      </c>
    </row>
    <row r="1063" spans="1:10" ht="23.25" customHeight="1" x14ac:dyDescent="0.2">
      <c r="A1063" s="302" t="s">
        <v>156</v>
      </c>
      <c r="B1063" s="303"/>
      <c r="C1063" s="243" t="s">
        <v>107</v>
      </c>
      <c r="D1063" s="243" t="s">
        <v>63</v>
      </c>
      <c r="E1063" s="243" t="s">
        <v>64</v>
      </c>
      <c r="F1063" s="260" t="s">
        <v>856</v>
      </c>
      <c r="G1063" s="261"/>
      <c r="H1063" s="247">
        <v>393582413</v>
      </c>
      <c r="I1063" s="247">
        <v>285467500</v>
      </c>
      <c r="J1063" s="247">
        <v>285467500</v>
      </c>
    </row>
    <row r="1064" spans="1:10" ht="15" customHeight="1" x14ac:dyDescent="0.2">
      <c r="A1064" s="302" t="s">
        <v>38</v>
      </c>
      <c r="B1064" s="303"/>
      <c r="C1064" s="243" t="s">
        <v>107</v>
      </c>
      <c r="D1064" s="243" t="s">
        <v>63</v>
      </c>
      <c r="E1064" s="243" t="s">
        <v>64</v>
      </c>
      <c r="F1064" s="260" t="s">
        <v>868</v>
      </c>
      <c r="G1064" s="261"/>
      <c r="H1064" s="247">
        <v>56295350</v>
      </c>
      <c r="I1064" s="247">
        <v>53495100</v>
      </c>
      <c r="J1064" s="247">
        <v>53495100</v>
      </c>
    </row>
    <row r="1065" spans="1:10" ht="45.75" customHeight="1" x14ac:dyDescent="0.2">
      <c r="A1065" s="302" t="s">
        <v>291</v>
      </c>
      <c r="B1065" s="303"/>
      <c r="C1065" s="243" t="s">
        <v>107</v>
      </c>
      <c r="D1065" s="243" t="s">
        <v>63</v>
      </c>
      <c r="E1065" s="243" t="s">
        <v>64</v>
      </c>
      <c r="F1065" s="260" t="s">
        <v>868</v>
      </c>
      <c r="G1065" s="260" t="s">
        <v>195</v>
      </c>
      <c r="H1065" s="247">
        <v>53855012.530000001</v>
      </c>
      <c r="I1065" s="247">
        <v>52334400</v>
      </c>
      <c r="J1065" s="247">
        <v>52334400</v>
      </c>
    </row>
    <row r="1066" spans="1:10" ht="23.25" customHeight="1" x14ac:dyDescent="0.2">
      <c r="A1066" s="302" t="s">
        <v>89</v>
      </c>
      <c r="B1066" s="303"/>
      <c r="C1066" s="243" t="s">
        <v>107</v>
      </c>
      <c r="D1066" s="243" t="s">
        <v>63</v>
      </c>
      <c r="E1066" s="243" t="s">
        <v>64</v>
      </c>
      <c r="F1066" s="260" t="s">
        <v>868</v>
      </c>
      <c r="G1066" s="260" t="s">
        <v>26</v>
      </c>
      <c r="H1066" s="247">
        <v>53855012.530000001</v>
      </c>
      <c r="I1066" s="247">
        <v>52334400</v>
      </c>
      <c r="J1066" s="247">
        <v>52334400</v>
      </c>
    </row>
    <row r="1067" spans="1:10" ht="23.25" customHeight="1" x14ac:dyDescent="0.2">
      <c r="A1067" s="302" t="s">
        <v>273</v>
      </c>
      <c r="B1067" s="303"/>
      <c r="C1067" s="243" t="s">
        <v>107</v>
      </c>
      <c r="D1067" s="243" t="s">
        <v>63</v>
      </c>
      <c r="E1067" s="243" t="s">
        <v>64</v>
      </c>
      <c r="F1067" s="260" t="s">
        <v>868</v>
      </c>
      <c r="G1067" s="260" t="s">
        <v>94</v>
      </c>
      <c r="H1067" s="247">
        <v>2429100</v>
      </c>
      <c r="I1067" s="247">
        <v>1160700</v>
      </c>
      <c r="J1067" s="247">
        <v>1160700</v>
      </c>
    </row>
    <row r="1068" spans="1:10" ht="23.25" customHeight="1" x14ac:dyDescent="0.2">
      <c r="A1068" s="302" t="s">
        <v>187</v>
      </c>
      <c r="B1068" s="303"/>
      <c r="C1068" s="243" t="s">
        <v>107</v>
      </c>
      <c r="D1068" s="243" t="s">
        <v>63</v>
      </c>
      <c r="E1068" s="243" t="s">
        <v>64</v>
      </c>
      <c r="F1068" s="260" t="s">
        <v>868</v>
      </c>
      <c r="G1068" s="260" t="s">
        <v>58</v>
      </c>
      <c r="H1068" s="247">
        <v>2429100</v>
      </c>
      <c r="I1068" s="247">
        <v>1160700</v>
      </c>
      <c r="J1068" s="247">
        <v>1160700</v>
      </c>
    </row>
    <row r="1069" spans="1:10" ht="15" customHeight="1" x14ac:dyDescent="0.2">
      <c r="A1069" s="302" t="s">
        <v>95</v>
      </c>
      <c r="B1069" s="303"/>
      <c r="C1069" s="243" t="s">
        <v>107</v>
      </c>
      <c r="D1069" s="243" t="s">
        <v>63</v>
      </c>
      <c r="E1069" s="243" t="s">
        <v>64</v>
      </c>
      <c r="F1069" s="260" t="s">
        <v>868</v>
      </c>
      <c r="G1069" s="260" t="s">
        <v>96</v>
      </c>
      <c r="H1069" s="247">
        <v>5737.47</v>
      </c>
      <c r="I1069" s="247">
        <v>0</v>
      </c>
      <c r="J1069" s="247">
        <v>0</v>
      </c>
    </row>
    <row r="1070" spans="1:10" ht="23.25" customHeight="1" x14ac:dyDescent="0.2">
      <c r="A1070" s="302" t="s">
        <v>35</v>
      </c>
      <c r="B1070" s="303"/>
      <c r="C1070" s="243" t="s">
        <v>107</v>
      </c>
      <c r="D1070" s="243" t="s">
        <v>63</v>
      </c>
      <c r="E1070" s="243" t="s">
        <v>64</v>
      </c>
      <c r="F1070" s="260" t="s">
        <v>868</v>
      </c>
      <c r="G1070" s="260" t="s">
        <v>52</v>
      </c>
      <c r="H1070" s="247">
        <v>5737.47</v>
      </c>
      <c r="I1070" s="247">
        <v>0</v>
      </c>
      <c r="J1070" s="247">
        <v>0</v>
      </c>
    </row>
    <row r="1071" spans="1:10" ht="15" customHeight="1" x14ac:dyDescent="0.2">
      <c r="A1071" s="302" t="s">
        <v>200</v>
      </c>
      <c r="B1071" s="303"/>
      <c r="C1071" s="243" t="s">
        <v>107</v>
      </c>
      <c r="D1071" s="243" t="s">
        <v>63</v>
      </c>
      <c r="E1071" s="243" t="s">
        <v>64</v>
      </c>
      <c r="F1071" s="260" t="s">
        <v>868</v>
      </c>
      <c r="G1071" s="260" t="s">
        <v>201</v>
      </c>
      <c r="H1071" s="247">
        <v>5500</v>
      </c>
      <c r="I1071" s="247">
        <v>0</v>
      </c>
      <c r="J1071" s="247">
        <v>0</v>
      </c>
    </row>
    <row r="1072" spans="1:10" ht="15" customHeight="1" x14ac:dyDescent="0.2">
      <c r="A1072" s="302" t="s">
        <v>73</v>
      </c>
      <c r="B1072" s="303"/>
      <c r="C1072" s="243" t="s">
        <v>107</v>
      </c>
      <c r="D1072" s="243" t="s">
        <v>63</v>
      </c>
      <c r="E1072" s="243" t="s">
        <v>64</v>
      </c>
      <c r="F1072" s="260" t="s">
        <v>868</v>
      </c>
      <c r="G1072" s="260" t="s">
        <v>74</v>
      </c>
      <c r="H1072" s="247">
        <v>5500</v>
      </c>
      <c r="I1072" s="247">
        <v>0</v>
      </c>
      <c r="J1072" s="247">
        <v>0</v>
      </c>
    </row>
    <row r="1073" spans="1:10" ht="15" customHeight="1" x14ac:dyDescent="0.2">
      <c r="A1073" s="302" t="s">
        <v>744</v>
      </c>
      <c r="B1073" s="303"/>
      <c r="C1073" s="243" t="s">
        <v>107</v>
      </c>
      <c r="D1073" s="243" t="s">
        <v>63</v>
      </c>
      <c r="E1073" s="243" t="s">
        <v>64</v>
      </c>
      <c r="F1073" s="260" t="s">
        <v>857</v>
      </c>
      <c r="G1073" s="261"/>
      <c r="H1073" s="247">
        <v>21440504</v>
      </c>
      <c r="I1073" s="247">
        <v>10000000</v>
      </c>
      <c r="J1073" s="247">
        <v>10000000</v>
      </c>
    </row>
    <row r="1074" spans="1:10" ht="23.25" customHeight="1" x14ac:dyDescent="0.2">
      <c r="A1074" s="302" t="s">
        <v>273</v>
      </c>
      <c r="B1074" s="303"/>
      <c r="C1074" s="243" t="s">
        <v>107</v>
      </c>
      <c r="D1074" s="243" t="s">
        <v>63</v>
      </c>
      <c r="E1074" s="243" t="s">
        <v>64</v>
      </c>
      <c r="F1074" s="260" t="s">
        <v>857</v>
      </c>
      <c r="G1074" s="260" t="s">
        <v>94</v>
      </c>
      <c r="H1074" s="247">
        <v>21440504</v>
      </c>
      <c r="I1074" s="247">
        <v>10000000</v>
      </c>
      <c r="J1074" s="247">
        <v>10000000</v>
      </c>
    </row>
    <row r="1075" spans="1:10" ht="23.25" customHeight="1" x14ac:dyDescent="0.2">
      <c r="A1075" s="302" t="s">
        <v>187</v>
      </c>
      <c r="B1075" s="303"/>
      <c r="C1075" s="243" t="s">
        <v>107</v>
      </c>
      <c r="D1075" s="243" t="s">
        <v>63</v>
      </c>
      <c r="E1075" s="243" t="s">
        <v>64</v>
      </c>
      <c r="F1075" s="260" t="s">
        <v>857</v>
      </c>
      <c r="G1075" s="260" t="s">
        <v>58</v>
      </c>
      <c r="H1075" s="247">
        <v>21440504</v>
      </c>
      <c r="I1075" s="247">
        <v>10000000</v>
      </c>
      <c r="J1075" s="247">
        <v>10000000</v>
      </c>
    </row>
    <row r="1076" spans="1:10" ht="15" customHeight="1" x14ac:dyDescent="0.2">
      <c r="A1076" s="302" t="s">
        <v>484</v>
      </c>
      <c r="B1076" s="303"/>
      <c r="C1076" s="243" t="s">
        <v>107</v>
      </c>
      <c r="D1076" s="243" t="s">
        <v>63</v>
      </c>
      <c r="E1076" s="243" t="s">
        <v>64</v>
      </c>
      <c r="F1076" s="260" t="s">
        <v>869</v>
      </c>
      <c r="G1076" s="261"/>
      <c r="H1076" s="247">
        <v>315846559</v>
      </c>
      <c r="I1076" s="247">
        <v>221972400</v>
      </c>
      <c r="J1076" s="247">
        <v>221972400</v>
      </c>
    </row>
    <row r="1077" spans="1:10" ht="45.75" customHeight="1" x14ac:dyDescent="0.2">
      <c r="A1077" s="302" t="s">
        <v>291</v>
      </c>
      <c r="B1077" s="303"/>
      <c r="C1077" s="243" t="s">
        <v>107</v>
      </c>
      <c r="D1077" s="243" t="s">
        <v>63</v>
      </c>
      <c r="E1077" s="243" t="s">
        <v>64</v>
      </c>
      <c r="F1077" s="260" t="s">
        <v>869</v>
      </c>
      <c r="G1077" s="260" t="s">
        <v>195</v>
      </c>
      <c r="H1077" s="247">
        <v>16290164</v>
      </c>
      <c r="I1077" s="247">
        <v>14691000</v>
      </c>
      <c r="J1077" s="247">
        <v>14691000</v>
      </c>
    </row>
    <row r="1078" spans="1:10" ht="15" customHeight="1" x14ac:dyDescent="0.2">
      <c r="A1078" s="302" t="s">
        <v>248</v>
      </c>
      <c r="B1078" s="303"/>
      <c r="C1078" s="243" t="s">
        <v>107</v>
      </c>
      <c r="D1078" s="243" t="s">
        <v>63</v>
      </c>
      <c r="E1078" s="243" t="s">
        <v>64</v>
      </c>
      <c r="F1078" s="260" t="s">
        <v>869</v>
      </c>
      <c r="G1078" s="260" t="s">
        <v>249</v>
      </c>
      <c r="H1078" s="247">
        <v>16290164</v>
      </c>
      <c r="I1078" s="247">
        <v>14691000</v>
      </c>
      <c r="J1078" s="247">
        <v>14691000</v>
      </c>
    </row>
    <row r="1079" spans="1:10" ht="23.25" customHeight="1" x14ac:dyDescent="0.2">
      <c r="A1079" s="302" t="s">
        <v>273</v>
      </c>
      <c r="B1079" s="303"/>
      <c r="C1079" s="243" t="s">
        <v>107</v>
      </c>
      <c r="D1079" s="243" t="s">
        <v>63</v>
      </c>
      <c r="E1079" s="243" t="s">
        <v>64</v>
      </c>
      <c r="F1079" s="260" t="s">
        <v>869</v>
      </c>
      <c r="G1079" s="260" t="s">
        <v>94</v>
      </c>
      <c r="H1079" s="247">
        <v>994595</v>
      </c>
      <c r="I1079" s="247">
        <v>1000700</v>
      </c>
      <c r="J1079" s="247">
        <v>1000700</v>
      </c>
    </row>
    <row r="1080" spans="1:10" ht="23.25" customHeight="1" x14ac:dyDescent="0.2">
      <c r="A1080" s="302" t="s">
        <v>187</v>
      </c>
      <c r="B1080" s="303"/>
      <c r="C1080" s="243" t="s">
        <v>107</v>
      </c>
      <c r="D1080" s="243" t="s">
        <v>63</v>
      </c>
      <c r="E1080" s="243" t="s">
        <v>64</v>
      </c>
      <c r="F1080" s="260" t="s">
        <v>869</v>
      </c>
      <c r="G1080" s="260" t="s">
        <v>58</v>
      </c>
      <c r="H1080" s="247">
        <v>994595</v>
      </c>
      <c r="I1080" s="247">
        <v>1000700</v>
      </c>
      <c r="J1080" s="247">
        <v>1000700</v>
      </c>
    </row>
    <row r="1081" spans="1:10" ht="23.25" customHeight="1" x14ac:dyDescent="0.2">
      <c r="A1081" s="302" t="s">
        <v>85</v>
      </c>
      <c r="B1081" s="303"/>
      <c r="C1081" s="243" t="s">
        <v>107</v>
      </c>
      <c r="D1081" s="243" t="s">
        <v>63</v>
      </c>
      <c r="E1081" s="243" t="s">
        <v>64</v>
      </c>
      <c r="F1081" s="260" t="s">
        <v>869</v>
      </c>
      <c r="G1081" s="260" t="s">
        <v>84</v>
      </c>
      <c r="H1081" s="247">
        <v>298561800</v>
      </c>
      <c r="I1081" s="247">
        <v>206280700</v>
      </c>
      <c r="J1081" s="247">
        <v>206280700</v>
      </c>
    </row>
    <row r="1082" spans="1:10" ht="15" customHeight="1" x14ac:dyDescent="0.2">
      <c r="A1082" s="302" t="s">
        <v>49</v>
      </c>
      <c r="B1082" s="303"/>
      <c r="C1082" s="243" t="s">
        <v>107</v>
      </c>
      <c r="D1082" s="243" t="s">
        <v>63</v>
      </c>
      <c r="E1082" s="243" t="s">
        <v>64</v>
      </c>
      <c r="F1082" s="260" t="s">
        <v>869</v>
      </c>
      <c r="G1082" s="260" t="s">
        <v>116</v>
      </c>
      <c r="H1082" s="247">
        <v>298561800</v>
      </c>
      <c r="I1082" s="247">
        <v>206280700</v>
      </c>
      <c r="J1082" s="247">
        <v>206280700</v>
      </c>
    </row>
    <row r="1083" spans="1:10" ht="15" customHeight="1" x14ac:dyDescent="0.2">
      <c r="A1083" s="278" t="s">
        <v>304</v>
      </c>
      <c r="B1083" s="279"/>
      <c r="C1083" s="243" t="s">
        <v>107</v>
      </c>
      <c r="D1083" s="243" t="s">
        <v>63</v>
      </c>
      <c r="E1083" s="243" t="s">
        <v>64</v>
      </c>
      <c r="F1083" s="243" t="s">
        <v>305</v>
      </c>
      <c r="G1083" s="243"/>
      <c r="H1083" s="247">
        <v>35680800</v>
      </c>
      <c r="I1083" s="247">
        <v>36080000</v>
      </c>
      <c r="J1083" s="247">
        <v>36360000</v>
      </c>
    </row>
    <row r="1084" spans="1:10" ht="23.25" customHeight="1" x14ac:dyDescent="0.2">
      <c r="A1084" s="302" t="s">
        <v>870</v>
      </c>
      <c r="B1084" s="303"/>
      <c r="C1084" s="243" t="s">
        <v>107</v>
      </c>
      <c r="D1084" s="243" t="s">
        <v>63</v>
      </c>
      <c r="E1084" s="243" t="s">
        <v>64</v>
      </c>
      <c r="F1084" s="260" t="s">
        <v>477</v>
      </c>
      <c r="G1084" s="260"/>
      <c r="H1084" s="247">
        <v>35680800</v>
      </c>
      <c r="I1084" s="247">
        <v>36080000</v>
      </c>
      <c r="J1084" s="247">
        <v>36360000</v>
      </c>
    </row>
    <row r="1085" spans="1:10" ht="23.25" customHeight="1" x14ac:dyDescent="0.2">
      <c r="A1085" s="302" t="s">
        <v>871</v>
      </c>
      <c r="B1085" s="303"/>
      <c r="C1085" s="243" t="s">
        <v>107</v>
      </c>
      <c r="D1085" s="243" t="s">
        <v>63</v>
      </c>
      <c r="E1085" s="243" t="s">
        <v>64</v>
      </c>
      <c r="F1085" s="260" t="s">
        <v>872</v>
      </c>
      <c r="G1085" s="261"/>
      <c r="H1085" s="247">
        <v>35680800</v>
      </c>
      <c r="I1085" s="247">
        <v>36080000</v>
      </c>
      <c r="J1085" s="247">
        <v>36360000</v>
      </c>
    </row>
    <row r="1086" spans="1:10" ht="45.75" customHeight="1" x14ac:dyDescent="0.2">
      <c r="A1086" s="302" t="s">
        <v>1270</v>
      </c>
      <c r="B1086" s="303"/>
      <c r="C1086" s="243" t="s">
        <v>107</v>
      </c>
      <c r="D1086" s="243" t="s">
        <v>63</v>
      </c>
      <c r="E1086" s="243" t="s">
        <v>64</v>
      </c>
      <c r="F1086" s="260" t="s">
        <v>1271</v>
      </c>
      <c r="G1086" s="261"/>
      <c r="H1086" s="247">
        <v>1036800</v>
      </c>
      <c r="I1086" s="247">
        <v>0</v>
      </c>
      <c r="J1086" s="247">
        <v>0</v>
      </c>
    </row>
    <row r="1087" spans="1:10" ht="23.25" customHeight="1" x14ac:dyDescent="0.2">
      <c r="A1087" s="302" t="s">
        <v>85</v>
      </c>
      <c r="B1087" s="303"/>
      <c r="C1087" s="243" t="s">
        <v>107</v>
      </c>
      <c r="D1087" s="243" t="s">
        <v>63</v>
      </c>
      <c r="E1087" s="243" t="s">
        <v>64</v>
      </c>
      <c r="F1087" s="260" t="s">
        <v>1271</v>
      </c>
      <c r="G1087" s="260" t="s">
        <v>84</v>
      </c>
      <c r="H1087" s="247">
        <v>1036800</v>
      </c>
      <c r="I1087" s="247">
        <v>0</v>
      </c>
      <c r="J1087" s="247">
        <v>0</v>
      </c>
    </row>
    <row r="1088" spans="1:10" ht="15" customHeight="1" x14ac:dyDescent="0.2">
      <c r="A1088" s="302" t="s">
        <v>228</v>
      </c>
      <c r="B1088" s="303"/>
      <c r="C1088" s="243" t="s">
        <v>107</v>
      </c>
      <c r="D1088" s="243" t="s">
        <v>63</v>
      </c>
      <c r="E1088" s="243" t="s">
        <v>64</v>
      </c>
      <c r="F1088" s="260" t="s">
        <v>1271</v>
      </c>
      <c r="G1088" s="260" t="s">
        <v>229</v>
      </c>
      <c r="H1088" s="247">
        <v>1036800</v>
      </c>
      <c r="I1088" s="247">
        <v>0</v>
      </c>
      <c r="J1088" s="247">
        <v>0</v>
      </c>
    </row>
    <row r="1089" spans="1:10" ht="23.25" customHeight="1" x14ac:dyDescent="0.2">
      <c r="A1089" s="302" t="s">
        <v>275</v>
      </c>
      <c r="B1089" s="303"/>
      <c r="C1089" s="243" t="s">
        <v>107</v>
      </c>
      <c r="D1089" s="243" t="s">
        <v>63</v>
      </c>
      <c r="E1089" s="243" t="s">
        <v>64</v>
      </c>
      <c r="F1089" s="260" t="s">
        <v>873</v>
      </c>
      <c r="G1089" s="261"/>
      <c r="H1089" s="247">
        <v>34644000</v>
      </c>
      <c r="I1089" s="247">
        <v>36080000</v>
      </c>
      <c r="J1089" s="247">
        <v>36360000</v>
      </c>
    </row>
    <row r="1090" spans="1:10" ht="15" customHeight="1" x14ac:dyDescent="0.2">
      <c r="A1090" s="302" t="s">
        <v>95</v>
      </c>
      <c r="B1090" s="303"/>
      <c r="C1090" s="243" t="s">
        <v>107</v>
      </c>
      <c r="D1090" s="243" t="s">
        <v>63</v>
      </c>
      <c r="E1090" s="243" t="s">
        <v>64</v>
      </c>
      <c r="F1090" s="260" t="s">
        <v>873</v>
      </c>
      <c r="G1090" s="260" t="s">
        <v>96</v>
      </c>
      <c r="H1090" s="247">
        <v>11031600</v>
      </c>
      <c r="I1090" s="247">
        <v>11834000</v>
      </c>
      <c r="J1090" s="247">
        <v>11926000</v>
      </c>
    </row>
    <row r="1091" spans="1:10" ht="23.25" customHeight="1" x14ac:dyDescent="0.2">
      <c r="A1091" s="302" t="s">
        <v>35</v>
      </c>
      <c r="B1091" s="303"/>
      <c r="C1091" s="243" t="s">
        <v>107</v>
      </c>
      <c r="D1091" s="243" t="s">
        <v>63</v>
      </c>
      <c r="E1091" s="243" t="s">
        <v>64</v>
      </c>
      <c r="F1091" s="260" t="s">
        <v>873</v>
      </c>
      <c r="G1091" s="260" t="s">
        <v>52</v>
      </c>
      <c r="H1091" s="247">
        <v>11031600</v>
      </c>
      <c r="I1091" s="247">
        <v>11834000</v>
      </c>
      <c r="J1091" s="247">
        <v>11926000</v>
      </c>
    </row>
    <row r="1092" spans="1:10" ht="23.25" customHeight="1" x14ac:dyDescent="0.2">
      <c r="A1092" s="302" t="s">
        <v>85</v>
      </c>
      <c r="B1092" s="303"/>
      <c r="C1092" s="243" t="s">
        <v>107</v>
      </c>
      <c r="D1092" s="243" t="s">
        <v>63</v>
      </c>
      <c r="E1092" s="243" t="s">
        <v>64</v>
      </c>
      <c r="F1092" s="260" t="s">
        <v>873</v>
      </c>
      <c r="G1092" s="260" t="s">
        <v>84</v>
      </c>
      <c r="H1092" s="247">
        <v>23612400</v>
      </c>
      <c r="I1092" s="247">
        <v>24246000</v>
      </c>
      <c r="J1092" s="247">
        <v>24434000</v>
      </c>
    </row>
    <row r="1093" spans="1:10" ht="15" customHeight="1" x14ac:dyDescent="0.2">
      <c r="A1093" s="302" t="s">
        <v>49</v>
      </c>
      <c r="B1093" s="303"/>
      <c r="C1093" s="243" t="s">
        <v>107</v>
      </c>
      <c r="D1093" s="243" t="s">
        <v>63</v>
      </c>
      <c r="E1093" s="243" t="s">
        <v>64</v>
      </c>
      <c r="F1093" s="260" t="s">
        <v>873</v>
      </c>
      <c r="G1093" s="260" t="s">
        <v>116</v>
      </c>
      <c r="H1093" s="247">
        <v>201600</v>
      </c>
      <c r="I1093" s="247">
        <v>24246000</v>
      </c>
      <c r="J1093" s="247">
        <v>24434000</v>
      </c>
    </row>
    <row r="1094" spans="1:10" ht="15" customHeight="1" x14ac:dyDescent="0.2">
      <c r="A1094" s="302" t="s">
        <v>228</v>
      </c>
      <c r="B1094" s="303"/>
      <c r="C1094" s="243" t="s">
        <v>107</v>
      </c>
      <c r="D1094" s="243" t="s">
        <v>63</v>
      </c>
      <c r="E1094" s="243" t="s">
        <v>64</v>
      </c>
      <c r="F1094" s="260" t="s">
        <v>873</v>
      </c>
      <c r="G1094" s="260" t="s">
        <v>229</v>
      </c>
      <c r="H1094" s="247">
        <v>23410800</v>
      </c>
      <c r="I1094" s="247">
        <v>0</v>
      </c>
      <c r="J1094" s="247">
        <v>0</v>
      </c>
    </row>
    <row r="1095" spans="1:10" ht="15" customHeight="1" x14ac:dyDescent="0.2">
      <c r="A1095" s="278" t="s">
        <v>771</v>
      </c>
      <c r="B1095" s="279"/>
      <c r="C1095" s="243" t="s">
        <v>107</v>
      </c>
      <c r="D1095" s="243" t="s">
        <v>62</v>
      </c>
      <c r="E1095" s="243"/>
      <c r="F1095" s="244"/>
      <c r="G1095" s="244"/>
      <c r="H1095" s="247">
        <v>49234000</v>
      </c>
      <c r="I1095" s="247">
        <v>49087000</v>
      </c>
      <c r="J1095" s="247">
        <v>49087000</v>
      </c>
    </row>
    <row r="1096" spans="1:10" ht="15" customHeight="1" x14ac:dyDescent="0.2">
      <c r="A1096" s="278" t="s">
        <v>141</v>
      </c>
      <c r="B1096" s="279"/>
      <c r="C1096" s="243" t="s">
        <v>107</v>
      </c>
      <c r="D1096" s="243" t="s">
        <v>62</v>
      </c>
      <c r="E1096" s="243" t="s">
        <v>65</v>
      </c>
      <c r="F1096" s="244"/>
      <c r="G1096" s="244"/>
      <c r="H1096" s="247">
        <v>516000</v>
      </c>
      <c r="I1096" s="247">
        <v>0</v>
      </c>
      <c r="J1096" s="247">
        <v>0</v>
      </c>
    </row>
    <row r="1097" spans="1:10" ht="15" customHeight="1" x14ac:dyDescent="0.2">
      <c r="A1097" s="278" t="s">
        <v>304</v>
      </c>
      <c r="B1097" s="279"/>
      <c r="C1097" s="243" t="s">
        <v>107</v>
      </c>
      <c r="D1097" s="243" t="s">
        <v>62</v>
      </c>
      <c r="E1097" s="243" t="s">
        <v>65</v>
      </c>
      <c r="F1097" s="243" t="s">
        <v>305</v>
      </c>
      <c r="G1097" s="243"/>
      <c r="H1097" s="247">
        <v>516000</v>
      </c>
      <c r="I1097" s="247">
        <v>0</v>
      </c>
      <c r="J1097" s="247">
        <v>0</v>
      </c>
    </row>
    <row r="1098" spans="1:10" ht="15" customHeight="1" x14ac:dyDescent="0.2">
      <c r="A1098" s="302" t="s">
        <v>306</v>
      </c>
      <c r="B1098" s="303"/>
      <c r="C1098" s="243" t="s">
        <v>107</v>
      </c>
      <c r="D1098" s="243" t="s">
        <v>62</v>
      </c>
      <c r="E1098" s="243" t="s">
        <v>65</v>
      </c>
      <c r="F1098" s="260" t="s">
        <v>307</v>
      </c>
      <c r="G1098" s="260"/>
      <c r="H1098" s="247">
        <v>516000</v>
      </c>
      <c r="I1098" s="247">
        <v>0</v>
      </c>
      <c r="J1098" s="247">
        <v>0</v>
      </c>
    </row>
    <row r="1099" spans="1:10" ht="23.25" customHeight="1" x14ac:dyDescent="0.2">
      <c r="A1099" s="302" t="s">
        <v>887</v>
      </c>
      <c r="B1099" s="303"/>
      <c r="C1099" s="243" t="s">
        <v>107</v>
      </c>
      <c r="D1099" s="243" t="s">
        <v>62</v>
      </c>
      <c r="E1099" s="243" t="s">
        <v>65</v>
      </c>
      <c r="F1099" s="260" t="s">
        <v>888</v>
      </c>
      <c r="G1099" s="261"/>
      <c r="H1099" s="247">
        <v>516000</v>
      </c>
      <c r="I1099" s="247">
        <v>0</v>
      </c>
      <c r="J1099" s="247">
        <v>0</v>
      </c>
    </row>
    <row r="1100" spans="1:10" ht="23.25" customHeight="1" x14ac:dyDescent="0.2">
      <c r="A1100" s="302" t="s">
        <v>889</v>
      </c>
      <c r="B1100" s="303"/>
      <c r="C1100" s="243" t="s">
        <v>107</v>
      </c>
      <c r="D1100" s="243" t="s">
        <v>62</v>
      </c>
      <c r="E1100" s="243" t="s">
        <v>65</v>
      </c>
      <c r="F1100" s="260" t="s">
        <v>890</v>
      </c>
      <c r="G1100" s="261"/>
      <c r="H1100" s="247">
        <v>516000</v>
      </c>
      <c r="I1100" s="247">
        <v>0</v>
      </c>
      <c r="J1100" s="247">
        <v>0</v>
      </c>
    </row>
    <row r="1101" spans="1:10" ht="15" customHeight="1" x14ac:dyDescent="0.2">
      <c r="A1101" s="302" t="s">
        <v>95</v>
      </c>
      <c r="B1101" s="303"/>
      <c r="C1101" s="243" t="s">
        <v>107</v>
      </c>
      <c r="D1101" s="243" t="s">
        <v>62</v>
      </c>
      <c r="E1101" s="243" t="s">
        <v>65</v>
      </c>
      <c r="F1101" s="260" t="s">
        <v>890</v>
      </c>
      <c r="G1101" s="260" t="s">
        <v>96</v>
      </c>
      <c r="H1101" s="247">
        <v>516000</v>
      </c>
      <c r="I1101" s="247">
        <v>0</v>
      </c>
      <c r="J1101" s="247">
        <v>0</v>
      </c>
    </row>
    <row r="1102" spans="1:10" ht="15" customHeight="1" x14ac:dyDescent="0.2">
      <c r="A1102" s="302" t="s">
        <v>1338</v>
      </c>
      <c r="B1102" s="303"/>
      <c r="C1102" s="243" t="s">
        <v>107</v>
      </c>
      <c r="D1102" s="243" t="s">
        <v>62</v>
      </c>
      <c r="E1102" s="243" t="s">
        <v>65</v>
      </c>
      <c r="F1102" s="260" t="s">
        <v>890</v>
      </c>
      <c r="G1102" s="260" t="s">
        <v>1339</v>
      </c>
      <c r="H1102" s="247">
        <v>516000</v>
      </c>
      <c r="I1102" s="247">
        <v>0</v>
      </c>
      <c r="J1102" s="247">
        <v>0</v>
      </c>
    </row>
    <row r="1103" spans="1:10" ht="15" customHeight="1" x14ac:dyDescent="0.2">
      <c r="A1103" s="278" t="s">
        <v>218</v>
      </c>
      <c r="B1103" s="279"/>
      <c r="C1103" s="243" t="s">
        <v>107</v>
      </c>
      <c r="D1103" s="243" t="s">
        <v>62</v>
      </c>
      <c r="E1103" s="243" t="s">
        <v>192</v>
      </c>
      <c r="F1103" s="244"/>
      <c r="G1103" s="244"/>
      <c r="H1103" s="247">
        <v>48718000</v>
      </c>
      <c r="I1103" s="247">
        <v>49087000</v>
      </c>
      <c r="J1103" s="247">
        <v>49087000</v>
      </c>
    </row>
    <row r="1104" spans="1:10" ht="15" customHeight="1" x14ac:dyDescent="0.2">
      <c r="A1104" s="278" t="s">
        <v>300</v>
      </c>
      <c r="B1104" s="279"/>
      <c r="C1104" s="243" t="s">
        <v>107</v>
      </c>
      <c r="D1104" s="243" t="s">
        <v>62</v>
      </c>
      <c r="E1104" s="243" t="s">
        <v>192</v>
      </c>
      <c r="F1104" s="243" t="s">
        <v>301</v>
      </c>
      <c r="G1104" s="243"/>
      <c r="H1104" s="247">
        <v>48718000</v>
      </c>
      <c r="I1104" s="247">
        <v>49087000</v>
      </c>
      <c r="J1104" s="247">
        <v>49087000</v>
      </c>
    </row>
    <row r="1105" spans="1:10" ht="15" customHeight="1" x14ac:dyDescent="0.2">
      <c r="A1105" s="302" t="s">
        <v>258</v>
      </c>
      <c r="B1105" s="303"/>
      <c r="C1105" s="243" t="s">
        <v>107</v>
      </c>
      <c r="D1105" s="243" t="s">
        <v>62</v>
      </c>
      <c r="E1105" s="243" t="s">
        <v>192</v>
      </c>
      <c r="F1105" s="260" t="s">
        <v>341</v>
      </c>
      <c r="G1105" s="260"/>
      <c r="H1105" s="247">
        <v>48718000</v>
      </c>
      <c r="I1105" s="247">
        <v>49087000</v>
      </c>
      <c r="J1105" s="247">
        <v>49087000</v>
      </c>
    </row>
    <row r="1106" spans="1:10" ht="23.25" customHeight="1" x14ac:dyDescent="0.2">
      <c r="A1106" s="302" t="s">
        <v>479</v>
      </c>
      <c r="B1106" s="303"/>
      <c r="C1106" s="243" t="s">
        <v>107</v>
      </c>
      <c r="D1106" s="243" t="s">
        <v>62</v>
      </c>
      <c r="E1106" s="243" t="s">
        <v>192</v>
      </c>
      <c r="F1106" s="260" t="s">
        <v>742</v>
      </c>
      <c r="G1106" s="261"/>
      <c r="H1106" s="247">
        <v>48718000</v>
      </c>
      <c r="I1106" s="247">
        <v>49087000</v>
      </c>
      <c r="J1106" s="247">
        <v>49087000</v>
      </c>
    </row>
    <row r="1107" spans="1:10" ht="45.75" customHeight="1" x14ac:dyDescent="0.2">
      <c r="A1107" s="302" t="s">
        <v>276</v>
      </c>
      <c r="B1107" s="303"/>
      <c r="C1107" s="243" t="s">
        <v>107</v>
      </c>
      <c r="D1107" s="243" t="s">
        <v>62</v>
      </c>
      <c r="E1107" s="243" t="s">
        <v>192</v>
      </c>
      <c r="F1107" s="260" t="s">
        <v>788</v>
      </c>
      <c r="G1107" s="261"/>
      <c r="H1107" s="247">
        <v>48718000</v>
      </c>
      <c r="I1107" s="247">
        <v>49087000</v>
      </c>
      <c r="J1107" s="247">
        <v>49087000</v>
      </c>
    </row>
    <row r="1108" spans="1:10" ht="23.25" customHeight="1" x14ac:dyDescent="0.2">
      <c r="A1108" s="302" t="s">
        <v>273</v>
      </c>
      <c r="B1108" s="303"/>
      <c r="C1108" s="243" t="s">
        <v>107</v>
      </c>
      <c r="D1108" s="243" t="s">
        <v>62</v>
      </c>
      <c r="E1108" s="243" t="s">
        <v>192</v>
      </c>
      <c r="F1108" s="260" t="s">
        <v>788</v>
      </c>
      <c r="G1108" s="260" t="s">
        <v>94</v>
      </c>
      <c r="H1108" s="247">
        <v>117000</v>
      </c>
      <c r="I1108" s="247">
        <v>486000</v>
      </c>
      <c r="J1108" s="247">
        <v>486000</v>
      </c>
    </row>
    <row r="1109" spans="1:10" ht="23.25" customHeight="1" x14ac:dyDescent="0.2">
      <c r="A1109" s="302" t="s">
        <v>187</v>
      </c>
      <c r="B1109" s="303"/>
      <c r="C1109" s="243" t="s">
        <v>107</v>
      </c>
      <c r="D1109" s="243" t="s">
        <v>62</v>
      </c>
      <c r="E1109" s="243" t="s">
        <v>192</v>
      </c>
      <c r="F1109" s="260" t="s">
        <v>788</v>
      </c>
      <c r="G1109" s="260" t="s">
        <v>58</v>
      </c>
      <c r="H1109" s="247">
        <v>117000</v>
      </c>
      <c r="I1109" s="247">
        <v>486000</v>
      </c>
      <c r="J1109" s="247">
        <v>486000</v>
      </c>
    </row>
    <row r="1110" spans="1:10" ht="15" customHeight="1" x14ac:dyDescent="0.2">
      <c r="A1110" s="302" t="s">
        <v>95</v>
      </c>
      <c r="B1110" s="303"/>
      <c r="C1110" s="243" t="s">
        <v>107</v>
      </c>
      <c r="D1110" s="243" t="s">
        <v>62</v>
      </c>
      <c r="E1110" s="243" t="s">
        <v>192</v>
      </c>
      <c r="F1110" s="260" t="s">
        <v>788</v>
      </c>
      <c r="G1110" s="260" t="s">
        <v>96</v>
      </c>
      <c r="H1110" s="247">
        <v>48601000</v>
      </c>
      <c r="I1110" s="247">
        <v>48601000</v>
      </c>
      <c r="J1110" s="247">
        <v>48601000</v>
      </c>
    </row>
    <row r="1111" spans="1:10" ht="23.25" customHeight="1" x14ac:dyDescent="0.2">
      <c r="A1111" s="302" t="s">
        <v>35</v>
      </c>
      <c r="B1111" s="303"/>
      <c r="C1111" s="243" t="s">
        <v>107</v>
      </c>
      <c r="D1111" s="243" t="s">
        <v>62</v>
      </c>
      <c r="E1111" s="243" t="s">
        <v>192</v>
      </c>
      <c r="F1111" s="260" t="s">
        <v>788</v>
      </c>
      <c r="G1111" s="260" t="s">
        <v>52</v>
      </c>
      <c r="H1111" s="247">
        <v>48601000</v>
      </c>
      <c r="I1111" s="247">
        <v>48601000</v>
      </c>
      <c r="J1111" s="247">
        <v>48601000</v>
      </c>
    </row>
    <row r="1112" spans="1:10" ht="23.25" customHeight="1" x14ac:dyDescent="0.2">
      <c r="A1112" s="306" t="s">
        <v>1019</v>
      </c>
      <c r="B1112" s="307"/>
      <c r="C1112" s="244" t="s">
        <v>26</v>
      </c>
      <c r="D1112" s="244"/>
      <c r="E1112" s="244"/>
      <c r="F1112" s="244"/>
      <c r="G1112" s="244"/>
      <c r="H1112" s="254">
        <v>1642561360.24</v>
      </c>
      <c r="I1112" s="254">
        <v>425778948.48000002</v>
      </c>
      <c r="J1112" s="254">
        <v>270438560</v>
      </c>
    </row>
    <row r="1113" spans="1:10" ht="15" customHeight="1" x14ac:dyDescent="0.2">
      <c r="A1113" s="278" t="s">
        <v>764</v>
      </c>
      <c r="B1113" s="279"/>
      <c r="C1113" s="243" t="s">
        <v>26</v>
      </c>
      <c r="D1113" s="243" t="s">
        <v>238</v>
      </c>
      <c r="E1113" s="243"/>
      <c r="F1113" s="244"/>
      <c r="G1113" s="244"/>
      <c r="H1113" s="247">
        <v>1153967985.5999999</v>
      </c>
      <c r="I1113" s="247">
        <v>198753160</v>
      </c>
      <c r="J1113" s="247">
        <v>183753160</v>
      </c>
    </row>
    <row r="1114" spans="1:10" ht="15" customHeight="1" x14ac:dyDescent="0.2">
      <c r="A1114" s="278" t="s">
        <v>6</v>
      </c>
      <c r="B1114" s="279"/>
      <c r="C1114" s="243" t="s">
        <v>26</v>
      </c>
      <c r="D1114" s="243" t="s">
        <v>238</v>
      </c>
      <c r="E1114" s="243" t="s">
        <v>186</v>
      </c>
      <c r="F1114" s="244"/>
      <c r="G1114" s="244"/>
      <c r="H1114" s="247">
        <v>1153967985.5999999</v>
      </c>
      <c r="I1114" s="247">
        <v>198753160</v>
      </c>
      <c r="J1114" s="247">
        <v>183753160</v>
      </c>
    </row>
    <row r="1115" spans="1:10" ht="23.25" customHeight="1" x14ac:dyDescent="0.2">
      <c r="A1115" s="278" t="s">
        <v>285</v>
      </c>
      <c r="B1115" s="279"/>
      <c r="C1115" s="243" t="s">
        <v>26</v>
      </c>
      <c r="D1115" s="243" t="s">
        <v>238</v>
      </c>
      <c r="E1115" s="243" t="s">
        <v>186</v>
      </c>
      <c r="F1115" s="243" t="s">
        <v>286</v>
      </c>
      <c r="G1115" s="243"/>
      <c r="H1115" s="247">
        <v>1124527152.22</v>
      </c>
      <c r="I1115" s="247">
        <v>198753160</v>
      </c>
      <c r="J1115" s="247">
        <v>183753160</v>
      </c>
    </row>
    <row r="1116" spans="1:10" ht="23.25" customHeight="1" x14ac:dyDescent="0.2">
      <c r="A1116" s="302" t="s">
        <v>790</v>
      </c>
      <c r="B1116" s="303"/>
      <c r="C1116" s="243" t="s">
        <v>26</v>
      </c>
      <c r="D1116" s="243" t="s">
        <v>238</v>
      </c>
      <c r="E1116" s="243" t="s">
        <v>186</v>
      </c>
      <c r="F1116" s="260" t="s">
        <v>347</v>
      </c>
      <c r="G1116" s="260"/>
      <c r="H1116" s="247">
        <v>276288152.22000003</v>
      </c>
      <c r="I1116" s="247">
        <v>198753160</v>
      </c>
      <c r="J1116" s="247">
        <v>183753160</v>
      </c>
    </row>
    <row r="1117" spans="1:10" ht="34.5" customHeight="1" x14ac:dyDescent="0.2">
      <c r="A1117" s="302" t="s">
        <v>348</v>
      </c>
      <c r="B1117" s="303"/>
      <c r="C1117" s="243" t="s">
        <v>26</v>
      </c>
      <c r="D1117" s="243" t="s">
        <v>238</v>
      </c>
      <c r="E1117" s="243" t="s">
        <v>186</v>
      </c>
      <c r="F1117" s="260" t="s">
        <v>349</v>
      </c>
      <c r="G1117" s="261"/>
      <c r="H1117" s="247">
        <v>156892277.99000001</v>
      </c>
      <c r="I1117" s="247">
        <v>85625000</v>
      </c>
      <c r="J1117" s="247">
        <v>70625000</v>
      </c>
    </row>
    <row r="1118" spans="1:10" ht="34.5" customHeight="1" x14ac:dyDescent="0.2">
      <c r="A1118" s="302" t="s">
        <v>1158</v>
      </c>
      <c r="B1118" s="303"/>
      <c r="C1118" s="243" t="s">
        <v>26</v>
      </c>
      <c r="D1118" s="243" t="s">
        <v>238</v>
      </c>
      <c r="E1118" s="243" t="s">
        <v>186</v>
      </c>
      <c r="F1118" s="260" t="s">
        <v>350</v>
      </c>
      <c r="G1118" s="261"/>
      <c r="H1118" s="247">
        <v>150585277.99000001</v>
      </c>
      <c r="I1118" s="247">
        <v>66225000</v>
      </c>
      <c r="J1118" s="247">
        <v>66225000</v>
      </c>
    </row>
    <row r="1119" spans="1:10" ht="23.25" customHeight="1" x14ac:dyDescent="0.2">
      <c r="A1119" s="302" t="s">
        <v>273</v>
      </c>
      <c r="B1119" s="303"/>
      <c r="C1119" s="243" t="s">
        <v>26</v>
      </c>
      <c r="D1119" s="243" t="s">
        <v>238</v>
      </c>
      <c r="E1119" s="243" t="s">
        <v>186</v>
      </c>
      <c r="F1119" s="260" t="s">
        <v>350</v>
      </c>
      <c r="G1119" s="260" t="s">
        <v>94</v>
      </c>
      <c r="H1119" s="247">
        <v>85428235.370000005</v>
      </c>
      <c r="I1119" s="247">
        <v>64225000</v>
      </c>
      <c r="J1119" s="247">
        <v>64225000</v>
      </c>
    </row>
    <row r="1120" spans="1:10" ht="23.25" customHeight="1" x14ac:dyDescent="0.2">
      <c r="A1120" s="302" t="s">
        <v>187</v>
      </c>
      <c r="B1120" s="303"/>
      <c r="C1120" s="243" t="s">
        <v>26</v>
      </c>
      <c r="D1120" s="243" t="s">
        <v>238</v>
      </c>
      <c r="E1120" s="243" t="s">
        <v>186</v>
      </c>
      <c r="F1120" s="260" t="s">
        <v>350</v>
      </c>
      <c r="G1120" s="260" t="s">
        <v>58</v>
      </c>
      <c r="H1120" s="247">
        <v>85428235.370000005</v>
      </c>
      <c r="I1120" s="247">
        <v>64225000</v>
      </c>
      <c r="J1120" s="247">
        <v>64225000</v>
      </c>
    </row>
    <row r="1121" spans="1:10" ht="23.25" customHeight="1" x14ac:dyDescent="0.2">
      <c r="A1121" s="302" t="s">
        <v>160</v>
      </c>
      <c r="B1121" s="303"/>
      <c r="C1121" s="243" t="s">
        <v>26</v>
      </c>
      <c r="D1121" s="243" t="s">
        <v>238</v>
      </c>
      <c r="E1121" s="243" t="s">
        <v>186</v>
      </c>
      <c r="F1121" s="260" t="s">
        <v>350</v>
      </c>
      <c r="G1121" s="260" t="s">
        <v>250</v>
      </c>
      <c r="H1121" s="247">
        <v>2331000</v>
      </c>
      <c r="I1121" s="247">
        <v>0</v>
      </c>
      <c r="J1121" s="247">
        <v>0</v>
      </c>
    </row>
    <row r="1122" spans="1:10" ht="15" customHeight="1" x14ac:dyDescent="0.2">
      <c r="A1122" s="302" t="s">
        <v>217</v>
      </c>
      <c r="B1122" s="303"/>
      <c r="C1122" s="243" t="s">
        <v>26</v>
      </c>
      <c r="D1122" s="243" t="s">
        <v>238</v>
      </c>
      <c r="E1122" s="243" t="s">
        <v>186</v>
      </c>
      <c r="F1122" s="260" t="s">
        <v>350</v>
      </c>
      <c r="G1122" s="260" t="s">
        <v>161</v>
      </c>
      <c r="H1122" s="247">
        <v>2331000</v>
      </c>
      <c r="I1122" s="247">
        <v>0</v>
      </c>
      <c r="J1122" s="247">
        <v>0</v>
      </c>
    </row>
    <row r="1123" spans="1:10" ht="15" customHeight="1" x14ac:dyDescent="0.2">
      <c r="A1123" s="302" t="s">
        <v>200</v>
      </c>
      <c r="B1123" s="303"/>
      <c r="C1123" s="243" t="s">
        <v>26</v>
      </c>
      <c r="D1123" s="243" t="s">
        <v>238</v>
      </c>
      <c r="E1123" s="243" t="s">
        <v>186</v>
      </c>
      <c r="F1123" s="260" t="s">
        <v>350</v>
      </c>
      <c r="G1123" s="260" t="s">
        <v>201</v>
      </c>
      <c r="H1123" s="247">
        <v>62826042.619999997</v>
      </c>
      <c r="I1123" s="247">
        <v>2000000</v>
      </c>
      <c r="J1123" s="247">
        <v>2000000</v>
      </c>
    </row>
    <row r="1124" spans="1:10" ht="15" customHeight="1" x14ac:dyDescent="0.2">
      <c r="A1124" s="302" t="s">
        <v>73</v>
      </c>
      <c r="B1124" s="303"/>
      <c r="C1124" s="243" t="s">
        <v>26</v>
      </c>
      <c r="D1124" s="243" t="s">
        <v>238</v>
      </c>
      <c r="E1124" s="243" t="s">
        <v>186</v>
      </c>
      <c r="F1124" s="260" t="s">
        <v>350</v>
      </c>
      <c r="G1124" s="260" t="s">
        <v>74</v>
      </c>
      <c r="H1124" s="247">
        <v>62826042.619999997</v>
      </c>
      <c r="I1124" s="247">
        <v>2000000</v>
      </c>
      <c r="J1124" s="247">
        <v>2000000</v>
      </c>
    </row>
    <row r="1125" spans="1:10" ht="57" customHeight="1" x14ac:dyDescent="0.2">
      <c r="A1125" s="302" t="s">
        <v>352</v>
      </c>
      <c r="B1125" s="303"/>
      <c r="C1125" s="243" t="s">
        <v>26</v>
      </c>
      <c r="D1125" s="243" t="s">
        <v>238</v>
      </c>
      <c r="E1125" s="243" t="s">
        <v>186</v>
      </c>
      <c r="F1125" s="260" t="s">
        <v>353</v>
      </c>
      <c r="G1125" s="261"/>
      <c r="H1125" s="247">
        <v>4686000</v>
      </c>
      <c r="I1125" s="247">
        <v>17500000</v>
      </c>
      <c r="J1125" s="247">
        <v>2500000</v>
      </c>
    </row>
    <row r="1126" spans="1:10" ht="23.25" customHeight="1" x14ac:dyDescent="0.2">
      <c r="A1126" s="302" t="s">
        <v>273</v>
      </c>
      <c r="B1126" s="303"/>
      <c r="C1126" s="243" t="s">
        <v>26</v>
      </c>
      <c r="D1126" s="243" t="s">
        <v>238</v>
      </c>
      <c r="E1126" s="243" t="s">
        <v>186</v>
      </c>
      <c r="F1126" s="260" t="s">
        <v>353</v>
      </c>
      <c r="G1126" s="260" t="s">
        <v>94</v>
      </c>
      <c r="H1126" s="247">
        <v>4686000</v>
      </c>
      <c r="I1126" s="247">
        <v>17500000</v>
      </c>
      <c r="J1126" s="247">
        <v>2500000</v>
      </c>
    </row>
    <row r="1127" spans="1:10" ht="23.25" customHeight="1" x14ac:dyDescent="0.2">
      <c r="A1127" s="302" t="s">
        <v>187</v>
      </c>
      <c r="B1127" s="303"/>
      <c r="C1127" s="243" t="s">
        <v>26</v>
      </c>
      <c r="D1127" s="243" t="s">
        <v>238</v>
      </c>
      <c r="E1127" s="243" t="s">
        <v>186</v>
      </c>
      <c r="F1127" s="260" t="s">
        <v>353</v>
      </c>
      <c r="G1127" s="260" t="s">
        <v>58</v>
      </c>
      <c r="H1127" s="247">
        <v>4686000</v>
      </c>
      <c r="I1127" s="247">
        <v>17500000</v>
      </c>
      <c r="J1127" s="247">
        <v>2500000</v>
      </c>
    </row>
    <row r="1128" spans="1:10" ht="45.75" customHeight="1" x14ac:dyDescent="0.2">
      <c r="A1128" s="302" t="s">
        <v>354</v>
      </c>
      <c r="B1128" s="303"/>
      <c r="C1128" s="243" t="s">
        <v>26</v>
      </c>
      <c r="D1128" s="243" t="s">
        <v>238</v>
      </c>
      <c r="E1128" s="243" t="s">
        <v>186</v>
      </c>
      <c r="F1128" s="260" t="s">
        <v>355</v>
      </c>
      <c r="G1128" s="261"/>
      <c r="H1128" s="247">
        <v>1621000</v>
      </c>
      <c r="I1128" s="247">
        <v>1900000</v>
      </c>
      <c r="J1128" s="247">
        <v>1900000</v>
      </c>
    </row>
    <row r="1129" spans="1:10" ht="23.25" customHeight="1" x14ac:dyDescent="0.2">
      <c r="A1129" s="302" t="s">
        <v>273</v>
      </c>
      <c r="B1129" s="303"/>
      <c r="C1129" s="243" t="s">
        <v>26</v>
      </c>
      <c r="D1129" s="243" t="s">
        <v>238</v>
      </c>
      <c r="E1129" s="243" t="s">
        <v>186</v>
      </c>
      <c r="F1129" s="260" t="s">
        <v>355</v>
      </c>
      <c r="G1129" s="260" t="s">
        <v>94</v>
      </c>
      <c r="H1129" s="247">
        <v>1621000</v>
      </c>
      <c r="I1129" s="247">
        <v>1900000</v>
      </c>
      <c r="J1129" s="247">
        <v>1900000</v>
      </c>
    </row>
    <row r="1130" spans="1:10" ht="23.25" customHeight="1" x14ac:dyDescent="0.2">
      <c r="A1130" s="302" t="s">
        <v>187</v>
      </c>
      <c r="B1130" s="303"/>
      <c r="C1130" s="243" t="s">
        <v>26</v>
      </c>
      <c r="D1130" s="243" t="s">
        <v>238</v>
      </c>
      <c r="E1130" s="243" t="s">
        <v>186</v>
      </c>
      <c r="F1130" s="260" t="s">
        <v>355</v>
      </c>
      <c r="G1130" s="260" t="s">
        <v>58</v>
      </c>
      <c r="H1130" s="247">
        <v>1621000</v>
      </c>
      <c r="I1130" s="247">
        <v>1900000</v>
      </c>
      <c r="J1130" s="247">
        <v>1900000</v>
      </c>
    </row>
    <row r="1131" spans="1:10" ht="57" customHeight="1" x14ac:dyDescent="0.2">
      <c r="A1131" s="302" t="s">
        <v>998</v>
      </c>
      <c r="B1131" s="303"/>
      <c r="C1131" s="243" t="s">
        <v>26</v>
      </c>
      <c r="D1131" s="243" t="s">
        <v>238</v>
      </c>
      <c r="E1131" s="243" t="s">
        <v>186</v>
      </c>
      <c r="F1131" s="260" t="s">
        <v>356</v>
      </c>
      <c r="G1131" s="261"/>
      <c r="H1131" s="247">
        <v>36092720</v>
      </c>
      <c r="I1131" s="247">
        <v>33465560</v>
      </c>
      <c r="J1131" s="247">
        <v>33465560</v>
      </c>
    </row>
    <row r="1132" spans="1:10" ht="57" customHeight="1" x14ac:dyDescent="0.2">
      <c r="A1132" s="302" t="s">
        <v>942</v>
      </c>
      <c r="B1132" s="303"/>
      <c r="C1132" s="243" t="s">
        <v>26</v>
      </c>
      <c r="D1132" s="243" t="s">
        <v>238</v>
      </c>
      <c r="E1132" s="243" t="s">
        <v>186</v>
      </c>
      <c r="F1132" s="260" t="s">
        <v>943</v>
      </c>
      <c r="G1132" s="261"/>
      <c r="H1132" s="247">
        <v>26282240</v>
      </c>
      <c r="I1132" s="247">
        <v>27583000</v>
      </c>
      <c r="J1132" s="247">
        <v>27583000</v>
      </c>
    </row>
    <row r="1133" spans="1:10" ht="45.75" customHeight="1" x14ac:dyDescent="0.2">
      <c r="A1133" s="302" t="s">
        <v>291</v>
      </c>
      <c r="B1133" s="303"/>
      <c r="C1133" s="243" t="s">
        <v>26</v>
      </c>
      <c r="D1133" s="243" t="s">
        <v>238</v>
      </c>
      <c r="E1133" s="243" t="s">
        <v>186</v>
      </c>
      <c r="F1133" s="260" t="s">
        <v>943</v>
      </c>
      <c r="G1133" s="260" t="s">
        <v>195</v>
      </c>
      <c r="H1133" s="247">
        <v>26282240</v>
      </c>
      <c r="I1133" s="247">
        <v>26036350</v>
      </c>
      <c r="J1133" s="247">
        <v>26036350</v>
      </c>
    </row>
    <row r="1134" spans="1:10" ht="23.25" customHeight="1" x14ac:dyDescent="0.2">
      <c r="A1134" s="302" t="s">
        <v>89</v>
      </c>
      <c r="B1134" s="303"/>
      <c r="C1134" s="243" t="s">
        <v>26</v>
      </c>
      <c r="D1134" s="243" t="s">
        <v>238</v>
      </c>
      <c r="E1134" s="243" t="s">
        <v>186</v>
      </c>
      <c r="F1134" s="260" t="s">
        <v>943</v>
      </c>
      <c r="G1134" s="260" t="s">
        <v>26</v>
      </c>
      <c r="H1134" s="247">
        <v>26282240</v>
      </c>
      <c r="I1134" s="247">
        <v>26036350</v>
      </c>
      <c r="J1134" s="247">
        <v>26036350</v>
      </c>
    </row>
    <row r="1135" spans="1:10" ht="23.25" customHeight="1" x14ac:dyDescent="0.2">
      <c r="A1135" s="302" t="s">
        <v>273</v>
      </c>
      <c r="B1135" s="303"/>
      <c r="C1135" s="243" t="s">
        <v>26</v>
      </c>
      <c r="D1135" s="243" t="s">
        <v>238</v>
      </c>
      <c r="E1135" s="243" t="s">
        <v>186</v>
      </c>
      <c r="F1135" s="260" t="s">
        <v>943</v>
      </c>
      <c r="G1135" s="260" t="s">
        <v>94</v>
      </c>
      <c r="H1135" s="247">
        <v>0</v>
      </c>
      <c r="I1135" s="247">
        <v>1546650</v>
      </c>
      <c r="J1135" s="247">
        <v>1546650</v>
      </c>
    </row>
    <row r="1136" spans="1:10" ht="23.25" customHeight="1" x14ac:dyDescent="0.2">
      <c r="A1136" s="302" t="s">
        <v>187</v>
      </c>
      <c r="B1136" s="303"/>
      <c r="C1136" s="243" t="s">
        <v>26</v>
      </c>
      <c r="D1136" s="243" t="s">
        <v>238</v>
      </c>
      <c r="E1136" s="243" t="s">
        <v>186</v>
      </c>
      <c r="F1136" s="260" t="s">
        <v>943</v>
      </c>
      <c r="G1136" s="260" t="s">
        <v>58</v>
      </c>
      <c r="H1136" s="247">
        <v>0</v>
      </c>
      <c r="I1136" s="247">
        <v>1546650</v>
      </c>
      <c r="J1136" s="247">
        <v>1546650</v>
      </c>
    </row>
    <row r="1137" spans="1:10" ht="57" customHeight="1" x14ac:dyDescent="0.2">
      <c r="A1137" s="302" t="s">
        <v>944</v>
      </c>
      <c r="B1137" s="303"/>
      <c r="C1137" s="243" t="s">
        <v>26</v>
      </c>
      <c r="D1137" s="243" t="s">
        <v>238</v>
      </c>
      <c r="E1137" s="243" t="s">
        <v>186</v>
      </c>
      <c r="F1137" s="260" t="s">
        <v>945</v>
      </c>
      <c r="G1137" s="261"/>
      <c r="H1137" s="247">
        <v>9810480</v>
      </c>
      <c r="I1137" s="247">
        <v>5882560</v>
      </c>
      <c r="J1137" s="247">
        <v>5882560</v>
      </c>
    </row>
    <row r="1138" spans="1:10" ht="45.75" customHeight="1" x14ac:dyDescent="0.2">
      <c r="A1138" s="302" t="s">
        <v>291</v>
      </c>
      <c r="B1138" s="303"/>
      <c r="C1138" s="243" t="s">
        <v>26</v>
      </c>
      <c r="D1138" s="243" t="s">
        <v>238</v>
      </c>
      <c r="E1138" s="243" t="s">
        <v>186</v>
      </c>
      <c r="F1138" s="260" t="s">
        <v>945</v>
      </c>
      <c r="G1138" s="260" t="s">
        <v>195</v>
      </c>
      <c r="H1138" s="247">
        <v>9810480</v>
      </c>
      <c r="I1138" s="247">
        <v>5882560</v>
      </c>
      <c r="J1138" s="247">
        <v>5882560</v>
      </c>
    </row>
    <row r="1139" spans="1:10" ht="23.25" customHeight="1" x14ac:dyDescent="0.2">
      <c r="A1139" s="302" t="s">
        <v>89</v>
      </c>
      <c r="B1139" s="303"/>
      <c r="C1139" s="243" t="s">
        <v>26</v>
      </c>
      <c r="D1139" s="243" t="s">
        <v>238</v>
      </c>
      <c r="E1139" s="243" t="s">
        <v>186</v>
      </c>
      <c r="F1139" s="260" t="s">
        <v>945</v>
      </c>
      <c r="G1139" s="260" t="s">
        <v>26</v>
      </c>
      <c r="H1139" s="247">
        <v>9810480</v>
      </c>
      <c r="I1139" s="247">
        <v>5882560</v>
      </c>
      <c r="J1139" s="247">
        <v>5882560</v>
      </c>
    </row>
    <row r="1140" spans="1:10" ht="23.25" customHeight="1" x14ac:dyDescent="0.2">
      <c r="A1140" s="302" t="s">
        <v>156</v>
      </c>
      <c r="B1140" s="303"/>
      <c r="C1140" s="243" t="s">
        <v>26</v>
      </c>
      <c r="D1140" s="243" t="s">
        <v>238</v>
      </c>
      <c r="E1140" s="243" t="s">
        <v>186</v>
      </c>
      <c r="F1140" s="260" t="s">
        <v>791</v>
      </c>
      <c r="G1140" s="261"/>
      <c r="H1140" s="247">
        <v>83303154.230000004</v>
      </c>
      <c r="I1140" s="247">
        <v>79662600</v>
      </c>
      <c r="J1140" s="247">
        <v>79662600</v>
      </c>
    </row>
    <row r="1141" spans="1:10" ht="15" customHeight="1" x14ac:dyDescent="0.2">
      <c r="A1141" s="302" t="s">
        <v>38</v>
      </c>
      <c r="B1141" s="303"/>
      <c r="C1141" s="243" t="s">
        <v>26</v>
      </c>
      <c r="D1141" s="243" t="s">
        <v>238</v>
      </c>
      <c r="E1141" s="243" t="s">
        <v>186</v>
      </c>
      <c r="F1141" s="260" t="s">
        <v>792</v>
      </c>
      <c r="G1141" s="261"/>
      <c r="H1141" s="247">
        <v>83303154.230000004</v>
      </c>
      <c r="I1141" s="247">
        <v>79662600</v>
      </c>
      <c r="J1141" s="247">
        <v>79662600</v>
      </c>
    </row>
    <row r="1142" spans="1:10" ht="45.75" customHeight="1" x14ac:dyDescent="0.2">
      <c r="A1142" s="302" t="s">
        <v>291</v>
      </c>
      <c r="B1142" s="303"/>
      <c r="C1142" s="243" t="s">
        <v>26</v>
      </c>
      <c r="D1142" s="243" t="s">
        <v>238</v>
      </c>
      <c r="E1142" s="243" t="s">
        <v>186</v>
      </c>
      <c r="F1142" s="260" t="s">
        <v>792</v>
      </c>
      <c r="G1142" s="260" t="s">
        <v>195</v>
      </c>
      <c r="H1142" s="247">
        <v>77361280</v>
      </c>
      <c r="I1142" s="247">
        <v>78220600</v>
      </c>
      <c r="J1142" s="247">
        <v>78220600</v>
      </c>
    </row>
    <row r="1143" spans="1:10" ht="23.25" customHeight="1" x14ac:dyDescent="0.2">
      <c r="A1143" s="302" t="s">
        <v>89</v>
      </c>
      <c r="B1143" s="303"/>
      <c r="C1143" s="243" t="s">
        <v>26</v>
      </c>
      <c r="D1143" s="243" t="s">
        <v>238</v>
      </c>
      <c r="E1143" s="243" t="s">
        <v>186</v>
      </c>
      <c r="F1143" s="260" t="s">
        <v>792</v>
      </c>
      <c r="G1143" s="260" t="s">
        <v>26</v>
      </c>
      <c r="H1143" s="247">
        <v>77361280</v>
      </c>
      <c r="I1143" s="247">
        <v>78220600</v>
      </c>
      <c r="J1143" s="247">
        <v>78220600</v>
      </c>
    </row>
    <row r="1144" spans="1:10" ht="23.25" customHeight="1" x14ac:dyDescent="0.2">
      <c r="A1144" s="302" t="s">
        <v>273</v>
      </c>
      <c r="B1144" s="303"/>
      <c r="C1144" s="243" t="s">
        <v>26</v>
      </c>
      <c r="D1144" s="243" t="s">
        <v>238</v>
      </c>
      <c r="E1144" s="243" t="s">
        <v>186</v>
      </c>
      <c r="F1144" s="260" t="s">
        <v>792</v>
      </c>
      <c r="G1144" s="260" t="s">
        <v>94</v>
      </c>
      <c r="H1144" s="247">
        <v>5937014.2300000004</v>
      </c>
      <c r="I1144" s="247">
        <v>1442000</v>
      </c>
      <c r="J1144" s="247">
        <v>1442000</v>
      </c>
    </row>
    <row r="1145" spans="1:10" ht="23.25" customHeight="1" x14ac:dyDescent="0.2">
      <c r="A1145" s="302" t="s">
        <v>187</v>
      </c>
      <c r="B1145" s="303"/>
      <c r="C1145" s="243" t="s">
        <v>26</v>
      </c>
      <c r="D1145" s="243" t="s">
        <v>238</v>
      </c>
      <c r="E1145" s="243" t="s">
        <v>186</v>
      </c>
      <c r="F1145" s="260" t="s">
        <v>792</v>
      </c>
      <c r="G1145" s="260" t="s">
        <v>58</v>
      </c>
      <c r="H1145" s="247">
        <v>5937014.2300000004</v>
      </c>
      <c r="I1145" s="247">
        <v>1442000</v>
      </c>
      <c r="J1145" s="247">
        <v>1442000</v>
      </c>
    </row>
    <row r="1146" spans="1:10" ht="15" customHeight="1" x14ac:dyDescent="0.2">
      <c r="A1146" s="302" t="s">
        <v>200</v>
      </c>
      <c r="B1146" s="303"/>
      <c r="C1146" s="243" t="s">
        <v>26</v>
      </c>
      <c r="D1146" s="243" t="s">
        <v>238</v>
      </c>
      <c r="E1146" s="243" t="s">
        <v>186</v>
      </c>
      <c r="F1146" s="260" t="s">
        <v>792</v>
      </c>
      <c r="G1146" s="260" t="s">
        <v>201</v>
      </c>
      <c r="H1146" s="247">
        <v>4860</v>
      </c>
      <c r="I1146" s="247">
        <v>0</v>
      </c>
      <c r="J1146" s="247">
        <v>0</v>
      </c>
    </row>
    <row r="1147" spans="1:10" ht="15" customHeight="1" x14ac:dyDescent="0.2">
      <c r="A1147" s="302" t="s">
        <v>73</v>
      </c>
      <c r="B1147" s="303"/>
      <c r="C1147" s="243" t="s">
        <v>26</v>
      </c>
      <c r="D1147" s="243" t="s">
        <v>238</v>
      </c>
      <c r="E1147" s="243" t="s">
        <v>186</v>
      </c>
      <c r="F1147" s="260" t="s">
        <v>792</v>
      </c>
      <c r="G1147" s="260" t="s">
        <v>74</v>
      </c>
      <c r="H1147" s="247">
        <v>4860</v>
      </c>
      <c r="I1147" s="247">
        <v>0</v>
      </c>
      <c r="J1147" s="247">
        <v>0</v>
      </c>
    </row>
    <row r="1148" spans="1:10" ht="15" customHeight="1" x14ac:dyDescent="0.2">
      <c r="A1148" s="302" t="s">
        <v>260</v>
      </c>
      <c r="B1148" s="303"/>
      <c r="C1148" s="243" t="s">
        <v>26</v>
      </c>
      <c r="D1148" s="243" t="s">
        <v>238</v>
      </c>
      <c r="E1148" s="243" t="s">
        <v>186</v>
      </c>
      <c r="F1148" s="260" t="s">
        <v>287</v>
      </c>
      <c r="G1148" s="260"/>
      <c r="H1148" s="247">
        <v>848239000</v>
      </c>
      <c r="I1148" s="247">
        <v>0</v>
      </c>
      <c r="J1148" s="247">
        <v>0</v>
      </c>
    </row>
    <row r="1149" spans="1:10" ht="23.25" customHeight="1" x14ac:dyDescent="0.2">
      <c r="A1149" s="302" t="s">
        <v>156</v>
      </c>
      <c r="B1149" s="303"/>
      <c r="C1149" s="243" t="s">
        <v>26</v>
      </c>
      <c r="D1149" s="243" t="s">
        <v>238</v>
      </c>
      <c r="E1149" s="243" t="s">
        <v>186</v>
      </c>
      <c r="F1149" s="260" t="s">
        <v>288</v>
      </c>
      <c r="G1149" s="261"/>
      <c r="H1149" s="247">
        <v>848239000</v>
      </c>
      <c r="I1149" s="247">
        <v>0</v>
      </c>
      <c r="J1149" s="247">
        <v>0</v>
      </c>
    </row>
    <row r="1150" spans="1:10" ht="23.25" customHeight="1" x14ac:dyDescent="0.2">
      <c r="A1150" s="302" t="s">
        <v>1244</v>
      </c>
      <c r="B1150" s="303"/>
      <c r="C1150" s="243" t="s">
        <v>26</v>
      </c>
      <c r="D1150" s="243" t="s">
        <v>238</v>
      </c>
      <c r="E1150" s="243" t="s">
        <v>186</v>
      </c>
      <c r="F1150" s="260" t="s">
        <v>1245</v>
      </c>
      <c r="G1150" s="261"/>
      <c r="H1150" s="247">
        <v>380939000</v>
      </c>
      <c r="I1150" s="247">
        <v>0</v>
      </c>
      <c r="J1150" s="247">
        <v>0</v>
      </c>
    </row>
    <row r="1151" spans="1:10" ht="15" customHeight="1" x14ac:dyDescent="0.2">
      <c r="A1151" s="302" t="s">
        <v>200</v>
      </c>
      <c r="B1151" s="303"/>
      <c r="C1151" s="243" t="s">
        <v>26</v>
      </c>
      <c r="D1151" s="243" t="s">
        <v>238</v>
      </c>
      <c r="E1151" s="243" t="s">
        <v>186</v>
      </c>
      <c r="F1151" s="260" t="s">
        <v>1245</v>
      </c>
      <c r="G1151" s="260" t="s">
        <v>201</v>
      </c>
      <c r="H1151" s="247">
        <v>380939000</v>
      </c>
      <c r="I1151" s="247">
        <v>0</v>
      </c>
      <c r="J1151" s="247">
        <v>0</v>
      </c>
    </row>
    <row r="1152" spans="1:10" ht="34.5" customHeight="1" x14ac:dyDescent="0.2">
      <c r="A1152" s="302" t="s">
        <v>271</v>
      </c>
      <c r="B1152" s="303"/>
      <c r="C1152" s="243" t="s">
        <v>26</v>
      </c>
      <c r="D1152" s="243" t="s">
        <v>238</v>
      </c>
      <c r="E1152" s="243" t="s">
        <v>186</v>
      </c>
      <c r="F1152" s="260" t="s">
        <v>1245</v>
      </c>
      <c r="G1152" s="260" t="s">
        <v>106</v>
      </c>
      <c r="H1152" s="247">
        <v>380939000</v>
      </c>
      <c r="I1152" s="247">
        <v>0</v>
      </c>
      <c r="J1152" s="247">
        <v>0</v>
      </c>
    </row>
    <row r="1153" spans="1:10" ht="68.25" customHeight="1" x14ac:dyDescent="0.2">
      <c r="A1153" s="302" t="s">
        <v>1299</v>
      </c>
      <c r="B1153" s="303"/>
      <c r="C1153" s="243" t="s">
        <v>26</v>
      </c>
      <c r="D1153" s="243" t="s">
        <v>238</v>
      </c>
      <c r="E1153" s="243" t="s">
        <v>186</v>
      </c>
      <c r="F1153" s="260" t="s">
        <v>1300</v>
      </c>
      <c r="G1153" s="261"/>
      <c r="H1153" s="247">
        <v>467300000</v>
      </c>
      <c r="I1153" s="247">
        <v>0</v>
      </c>
      <c r="J1153" s="247">
        <v>0</v>
      </c>
    </row>
    <row r="1154" spans="1:10" ht="15" customHeight="1" x14ac:dyDescent="0.2">
      <c r="A1154" s="302" t="s">
        <v>200</v>
      </c>
      <c r="B1154" s="303"/>
      <c r="C1154" s="243" t="s">
        <v>26</v>
      </c>
      <c r="D1154" s="243" t="s">
        <v>238</v>
      </c>
      <c r="E1154" s="243" t="s">
        <v>186</v>
      </c>
      <c r="F1154" s="260" t="s">
        <v>1300</v>
      </c>
      <c r="G1154" s="260" t="s">
        <v>201</v>
      </c>
      <c r="H1154" s="247">
        <v>467300000</v>
      </c>
      <c r="I1154" s="247">
        <v>0</v>
      </c>
      <c r="J1154" s="247">
        <v>0</v>
      </c>
    </row>
    <row r="1155" spans="1:10" ht="34.5" customHeight="1" x14ac:dyDescent="0.2">
      <c r="A1155" s="302" t="s">
        <v>271</v>
      </c>
      <c r="B1155" s="303"/>
      <c r="C1155" s="243" t="s">
        <v>26</v>
      </c>
      <c r="D1155" s="243" t="s">
        <v>238</v>
      </c>
      <c r="E1155" s="243" t="s">
        <v>186</v>
      </c>
      <c r="F1155" s="260" t="s">
        <v>1300</v>
      </c>
      <c r="G1155" s="260" t="s">
        <v>106</v>
      </c>
      <c r="H1155" s="247">
        <v>467300000</v>
      </c>
      <c r="I1155" s="247">
        <v>0</v>
      </c>
      <c r="J1155" s="247">
        <v>0</v>
      </c>
    </row>
    <row r="1156" spans="1:10" ht="15" customHeight="1" x14ac:dyDescent="0.2">
      <c r="A1156" s="278" t="s">
        <v>335</v>
      </c>
      <c r="B1156" s="279"/>
      <c r="C1156" s="243" t="s">
        <v>26</v>
      </c>
      <c r="D1156" s="243" t="s">
        <v>238</v>
      </c>
      <c r="E1156" s="243" t="s">
        <v>186</v>
      </c>
      <c r="F1156" s="243" t="s">
        <v>336</v>
      </c>
      <c r="G1156" s="243"/>
      <c r="H1156" s="247">
        <v>29440833.379999999</v>
      </c>
      <c r="I1156" s="247">
        <v>0</v>
      </c>
      <c r="J1156" s="247">
        <v>0</v>
      </c>
    </row>
    <row r="1157" spans="1:10" ht="15" customHeight="1" x14ac:dyDescent="0.2">
      <c r="A1157" s="302" t="s">
        <v>387</v>
      </c>
      <c r="B1157" s="303"/>
      <c r="C1157" s="243" t="s">
        <v>26</v>
      </c>
      <c r="D1157" s="243" t="s">
        <v>238</v>
      </c>
      <c r="E1157" s="243" t="s">
        <v>186</v>
      </c>
      <c r="F1157" s="260" t="s">
        <v>388</v>
      </c>
      <c r="G1157" s="261"/>
      <c r="H1157" s="247">
        <v>29440833.379999999</v>
      </c>
      <c r="I1157" s="247">
        <v>0</v>
      </c>
      <c r="J1157" s="247">
        <v>0</v>
      </c>
    </row>
    <row r="1158" spans="1:10" ht="15" customHeight="1" x14ac:dyDescent="0.2">
      <c r="A1158" s="302" t="s">
        <v>200</v>
      </c>
      <c r="B1158" s="303"/>
      <c r="C1158" s="243" t="s">
        <v>26</v>
      </c>
      <c r="D1158" s="243" t="s">
        <v>238</v>
      </c>
      <c r="E1158" s="243" t="s">
        <v>186</v>
      </c>
      <c r="F1158" s="260" t="s">
        <v>388</v>
      </c>
      <c r="G1158" s="260" t="s">
        <v>201</v>
      </c>
      <c r="H1158" s="247">
        <v>29440833.379999999</v>
      </c>
      <c r="I1158" s="247">
        <v>0</v>
      </c>
      <c r="J1158" s="247">
        <v>0</v>
      </c>
    </row>
    <row r="1159" spans="1:10" ht="15" customHeight="1" x14ac:dyDescent="0.2">
      <c r="A1159" s="302" t="s">
        <v>351</v>
      </c>
      <c r="B1159" s="303"/>
      <c r="C1159" s="243" t="s">
        <v>26</v>
      </c>
      <c r="D1159" s="243" t="s">
        <v>238</v>
      </c>
      <c r="E1159" s="243" t="s">
        <v>186</v>
      </c>
      <c r="F1159" s="260" t="s">
        <v>388</v>
      </c>
      <c r="G1159" s="260" t="s">
        <v>198</v>
      </c>
      <c r="H1159" s="247">
        <v>27388833.379999999</v>
      </c>
      <c r="I1159" s="247">
        <v>0</v>
      </c>
      <c r="J1159" s="247">
        <v>0</v>
      </c>
    </row>
    <row r="1160" spans="1:10" ht="15" customHeight="1" x14ac:dyDescent="0.2">
      <c r="A1160" s="302" t="s">
        <v>73</v>
      </c>
      <c r="B1160" s="303"/>
      <c r="C1160" s="243" t="s">
        <v>26</v>
      </c>
      <c r="D1160" s="243" t="s">
        <v>238</v>
      </c>
      <c r="E1160" s="243" t="s">
        <v>186</v>
      </c>
      <c r="F1160" s="260" t="s">
        <v>388</v>
      </c>
      <c r="G1160" s="260" t="s">
        <v>74</v>
      </c>
      <c r="H1160" s="247">
        <v>2052000</v>
      </c>
      <c r="I1160" s="247">
        <v>0</v>
      </c>
      <c r="J1160" s="247">
        <v>0</v>
      </c>
    </row>
    <row r="1161" spans="1:10" ht="23.25" customHeight="1" x14ac:dyDescent="0.2">
      <c r="A1161" s="278" t="s">
        <v>765</v>
      </c>
      <c r="B1161" s="279"/>
      <c r="C1161" s="243" t="s">
        <v>26</v>
      </c>
      <c r="D1161" s="243" t="s">
        <v>65</v>
      </c>
      <c r="E1161" s="243"/>
      <c r="F1161" s="244"/>
      <c r="G1161" s="244"/>
      <c r="H1161" s="247">
        <v>9612262.4000000004</v>
      </c>
      <c r="I1161" s="247">
        <v>1400000</v>
      </c>
      <c r="J1161" s="247">
        <v>1340000</v>
      </c>
    </row>
    <row r="1162" spans="1:10" ht="23.25" customHeight="1" x14ac:dyDescent="0.2">
      <c r="A1162" s="278" t="s">
        <v>155</v>
      </c>
      <c r="B1162" s="279"/>
      <c r="C1162" s="243" t="s">
        <v>26</v>
      </c>
      <c r="D1162" s="243" t="s">
        <v>65</v>
      </c>
      <c r="E1162" s="243" t="s">
        <v>36</v>
      </c>
      <c r="F1162" s="244"/>
      <c r="G1162" s="244"/>
      <c r="H1162" s="247">
        <v>9612262.4000000004</v>
      </c>
      <c r="I1162" s="247">
        <v>1400000</v>
      </c>
      <c r="J1162" s="247">
        <v>1340000</v>
      </c>
    </row>
    <row r="1163" spans="1:10" ht="23.25" customHeight="1" x14ac:dyDescent="0.2">
      <c r="A1163" s="278" t="s">
        <v>932</v>
      </c>
      <c r="B1163" s="279"/>
      <c r="C1163" s="243" t="s">
        <v>26</v>
      </c>
      <c r="D1163" s="243" t="s">
        <v>65</v>
      </c>
      <c r="E1163" s="243" t="s">
        <v>36</v>
      </c>
      <c r="F1163" s="243" t="s">
        <v>389</v>
      </c>
      <c r="G1163" s="243"/>
      <c r="H1163" s="247">
        <v>9612262.4000000004</v>
      </c>
      <c r="I1163" s="247">
        <v>1400000</v>
      </c>
      <c r="J1163" s="247">
        <v>1340000</v>
      </c>
    </row>
    <row r="1164" spans="1:10" ht="23.25" customHeight="1" x14ac:dyDescent="0.2">
      <c r="A1164" s="302" t="s">
        <v>405</v>
      </c>
      <c r="B1164" s="303"/>
      <c r="C1164" s="243" t="s">
        <v>26</v>
      </c>
      <c r="D1164" s="243" t="s">
        <v>65</v>
      </c>
      <c r="E1164" s="243" t="s">
        <v>36</v>
      </c>
      <c r="F1164" s="260" t="s">
        <v>406</v>
      </c>
      <c r="G1164" s="260"/>
      <c r="H1164" s="247">
        <v>190442.4</v>
      </c>
      <c r="I1164" s="247">
        <v>200000</v>
      </c>
      <c r="J1164" s="247">
        <v>140000</v>
      </c>
    </row>
    <row r="1165" spans="1:10" ht="45.75" customHeight="1" x14ac:dyDescent="0.2">
      <c r="A1165" s="302" t="s">
        <v>1163</v>
      </c>
      <c r="B1165" s="303"/>
      <c r="C1165" s="243" t="s">
        <v>26</v>
      </c>
      <c r="D1165" s="243" t="s">
        <v>65</v>
      </c>
      <c r="E1165" s="243" t="s">
        <v>36</v>
      </c>
      <c r="F1165" s="260" t="s">
        <v>407</v>
      </c>
      <c r="G1165" s="261"/>
      <c r="H1165" s="247">
        <v>190442.4</v>
      </c>
      <c r="I1165" s="247">
        <v>200000</v>
      </c>
      <c r="J1165" s="247">
        <v>140000</v>
      </c>
    </row>
    <row r="1166" spans="1:10" ht="79.5" customHeight="1" x14ac:dyDescent="0.2">
      <c r="A1166" s="302" t="s">
        <v>933</v>
      </c>
      <c r="B1166" s="303"/>
      <c r="C1166" s="243" t="s">
        <v>26</v>
      </c>
      <c r="D1166" s="243" t="s">
        <v>65</v>
      </c>
      <c r="E1166" s="243" t="s">
        <v>36</v>
      </c>
      <c r="F1166" s="260" t="s">
        <v>408</v>
      </c>
      <c r="G1166" s="261"/>
      <c r="H1166" s="247">
        <v>190442.4</v>
      </c>
      <c r="I1166" s="247">
        <v>200000</v>
      </c>
      <c r="J1166" s="247">
        <v>140000</v>
      </c>
    </row>
    <row r="1167" spans="1:10" ht="23.25" customHeight="1" x14ac:dyDescent="0.2">
      <c r="A1167" s="302" t="s">
        <v>273</v>
      </c>
      <c r="B1167" s="303"/>
      <c r="C1167" s="243" t="s">
        <v>26</v>
      </c>
      <c r="D1167" s="243" t="s">
        <v>65</v>
      </c>
      <c r="E1167" s="243" t="s">
        <v>36</v>
      </c>
      <c r="F1167" s="260" t="s">
        <v>408</v>
      </c>
      <c r="G1167" s="260" t="s">
        <v>94</v>
      </c>
      <c r="H1167" s="247">
        <v>190442.4</v>
      </c>
      <c r="I1167" s="247">
        <v>200000</v>
      </c>
      <c r="J1167" s="247">
        <v>140000</v>
      </c>
    </row>
    <row r="1168" spans="1:10" ht="23.25" customHeight="1" x14ac:dyDescent="0.2">
      <c r="A1168" s="302" t="s">
        <v>187</v>
      </c>
      <c r="B1168" s="303"/>
      <c r="C1168" s="243" t="s">
        <v>26</v>
      </c>
      <c r="D1168" s="243" t="s">
        <v>65</v>
      </c>
      <c r="E1168" s="243" t="s">
        <v>36</v>
      </c>
      <c r="F1168" s="260" t="s">
        <v>408</v>
      </c>
      <c r="G1168" s="260" t="s">
        <v>58</v>
      </c>
      <c r="H1168" s="247">
        <v>190442.4</v>
      </c>
      <c r="I1168" s="247">
        <v>200000</v>
      </c>
      <c r="J1168" s="247">
        <v>140000</v>
      </c>
    </row>
    <row r="1169" spans="1:10" ht="23.25" customHeight="1" x14ac:dyDescent="0.2">
      <c r="A1169" s="302" t="s">
        <v>652</v>
      </c>
      <c r="B1169" s="303"/>
      <c r="C1169" s="243" t="s">
        <v>26</v>
      </c>
      <c r="D1169" s="243" t="s">
        <v>65</v>
      </c>
      <c r="E1169" s="243" t="s">
        <v>36</v>
      </c>
      <c r="F1169" s="260" t="s">
        <v>423</v>
      </c>
      <c r="G1169" s="260"/>
      <c r="H1169" s="247">
        <v>9421820</v>
      </c>
      <c r="I1169" s="247">
        <v>1200000</v>
      </c>
      <c r="J1169" s="247">
        <v>1200000</v>
      </c>
    </row>
    <row r="1170" spans="1:10" ht="34.5" customHeight="1" x14ac:dyDescent="0.2">
      <c r="A1170" s="302" t="s">
        <v>818</v>
      </c>
      <c r="B1170" s="303"/>
      <c r="C1170" s="243" t="s">
        <v>26</v>
      </c>
      <c r="D1170" s="243" t="s">
        <v>65</v>
      </c>
      <c r="E1170" s="243" t="s">
        <v>36</v>
      </c>
      <c r="F1170" s="260" t="s">
        <v>424</v>
      </c>
      <c r="G1170" s="261"/>
      <c r="H1170" s="247">
        <v>9421820</v>
      </c>
      <c r="I1170" s="247">
        <v>1200000</v>
      </c>
      <c r="J1170" s="247">
        <v>1200000</v>
      </c>
    </row>
    <row r="1171" spans="1:10" ht="23.25" customHeight="1" x14ac:dyDescent="0.2">
      <c r="A1171" s="302" t="s">
        <v>1165</v>
      </c>
      <c r="B1171" s="303"/>
      <c r="C1171" s="243" t="s">
        <v>26</v>
      </c>
      <c r="D1171" s="243" t="s">
        <v>65</v>
      </c>
      <c r="E1171" s="243" t="s">
        <v>36</v>
      </c>
      <c r="F1171" s="260" t="s">
        <v>425</v>
      </c>
      <c r="G1171" s="261"/>
      <c r="H1171" s="247">
        <v>9421820</v>
      </c>
      <c r="I1171" s="247">
        <v>1200000</v>
      </c>
      <c r="J1171" s="247">
        <v>1200000</v>
      </c>
    </row>
    <row r="1172" spans="1:10" ht="23.25" customHeight="1" x14ac:dyDescent="0.2">
      <c r="A1172" s="302" t="s">
        <v>273</v>
      </c>
      <c r="B1172" s="303"/>
      <c r="C1172" s="243" t="s">
        <v>26</v>
      </c>
      <c r="D1172" s="243" t="s">
        <v>65</v>
      </c>
      <c r="E1172" s="243" t="s">
        <v>36</v>
      </c>
      <c r="F1172" s="260" t="s">
        <v>425</v>
      </c>
      <c r="G1172" s="260" t="s">
        <v>94</v>
      </c>
      <c r="H1172" s="247">
        <v>9421820</v>
      </c>
      <c r="I1172" s="247">
        <v>1200000</v>
      </c>
      <c r="J1172" s="247">
        <v>1200000</v>
      </c>
    </row>
    <row r="1173" spans="1:10" ht="23.25" customHeight="1" x14ac:dyDescent="0.2">
      <c r="A1173" s="302" t="s">
        <v>187</v>
      </c>
      <c r="B1173" s="303"/>
      <c r="C1173" s="243" t="s">
        <v>26</v>
      </c>
      <c r="D1173" s="243" t="s">
        <v>65</v>
      </c>
      <c r="E1173" s="243" t="s">
        <v>36</v>
      </c>
      <c r="F1173" s="260" t="s">
        <v>425</v>
      </c>
      <c r="G1173" s="260" t="s">
        <v>58</v>
      </c>
      <c r="H1173" s="247">
        <v>9421820</v>
      </c>
      <c r="I1173" s="247">
        <v>1200000</v>
      </c>
      <c r="J1173" s="247">
        <v>1200000</v>
      </c>
    </row>
    <row r="1174" spans="1:10" ht="15" customHeight="1" x14ac:dyDescent="0.2">
      <c r="A1174" s="278" t="s">
        <v>766</v>
      </c>
      <c r="B1174" s="279"/>
      <c r="C1174" s="243" t="s">
        <v>26</v>
      </c>
      <c r="D1174" s="243" t="s">
        <v>192</v>
      </c>
      <c r="E1174" s="243"/>
      <c r="F1174" s="244"/>
      <c r="G1174" s="244"/>
      <c r="H1174" s="247">
        <v>100000</v>
      </c>
      <c r="I1174" s="247">
        <v>675000</v>
      </c>
      <c r="J1174" s="247">
        <v>675000</v>
      </c>
    </row>
    <row r="1175" spans="1:10" ht="15" customHeight="1" x14ac:dyDescent="0.2">
      <c r="A1175" s="278" t="s">
        <v>110</v>
      </c>
      <c r="B1175" s="279"/>
      <c r="C1175" s="243" t="s">
        <v>26</v>
      </c>
      <c r="D1175" s="243" t="s">
        <v>192</v>
      </c>
      <c r="E1175" s="243" t="s">
        <v>66</v>
      </c>
      <c r="F1175" s="244"/>
      <c r="G1175" s="244"/>
      <c r="H1175" s="247">
        <v>100000</v>
      </c>
      <c r="I1175" s="247">
        <v>675000</v>
      </c>
      <c r="J1175" s="247">
        <v>675000</v>
      </c>
    </row>
    <row r="1176" spans="1:10" ht="23.25" customHeight="1" x14ac:dyDescent="0.2">
      <c r="A1176" s="278" t="s">
        <v>285</v>
      </c>
      <c r="B1176" s="279"/>
      <c r="C1176" s="243" t="s">
        <v>26</v>
      </c>
      <c r="D1176" s="243" t="s">
        <v>192</v>
      </c>
      <c r="E1176" s="243" t="s">
        <v>66</v>
      </c>
      <c r="F1176" s="243" t="s">
        <v>286</v>
      </c>
      <c r="G1176" s="243"/>
      <c r="H1176" s="247">
        <v>100000</v>
      </c>
      <c r="I1176" s="247">
        <v>675000</v>
      </c>
      <c r="J1176" s="247">
        <v>675000</v>
      </c>
    </row>
    <row r="1177" spans="1:10" ht="23.25" customHeight="1" x14ac:dyDescent="0.2">
      <c r="A1177" s="302" t="s">
        <v>790</v>
      </c>
      <c r="B1177" s="303"/>
      <c r="C1177" s="243" t="s">
        <v>26</v>
      </c>
      <c r="D1177" s="243" t="s">
        <v>192</v>
      </c>
      <c r="E1177" s="243" t="s">
        <v>66</v>
      </c>
      <c r="F1177" s="260" t="s">
        <v>347</v>
      </c>
      <c r="G1177" s="260"/>
      <c r="H1177" s="247">
        <v>100000</v>
      </c>
      <c r="I1177" s="247">
        <v>675000</v>
      </c>
      <c r="J1177" s="247">
        <v>675000</v>
      </c>
    </row>
    <row r="1178" spans="1:10" ht="34.5" customHeight="1" x14ac:dyDescent="0.2">
      <c r="A1178" s="302" t="s">
        <v>348</v>
      </c>
      <c r="B1178" s="303"/>
      <c r="C1178" s="243" t="s">
        <v>26</v>
      </c>
      <c r="D1178" s="243" t="s">
        <v>192</v>
      </c>
      <c r="E1178" s="243" t="s">
        <v>66</v>
      </c>
      <c r="F1178" s="260" t="s">
        <v>349</v>
      </c>
      <c r="G1178" s="261"/>
      <c r="H1178" s="247">
        <v>100000</v>
      </c>
      <c r="I1178" s="247">
        <v>675000</v>
      </c>
      <c r="J1178" s="247">
        <v>675000</v>
      </c>
    </row>
    <row r="1179" spans="1:10" ht="34.5" customHeight="1" x14ac:dyDescent="0.2">
      <c r="A1179" s="302" t="s">
        <v>1158</v>
      </c>
      <c r="B1179" s="303"/>
      <c r="C1179" s="243" t="s">
        <v>26</v>
      </c>
      <c r="D1179" s="243" t="s">
        <v>192</v>
      </c>
      <c r="E1179" s="243" t="s">
        <v>66</v>
      </c>
      <c r="F1179" s="260" t="s">
        <v>350</v>
      </c>
      <c r="G1179" s="261"/>
      <c r="H1179" s="247">
        <v>100000</v>
      </c>
      <c r="I1179" s="247">
        <v>100000</v>
      </c>
      <c r="J1179" s="247">
        <v>100000</v>
      </c>
    </row>
    <row r="1180" spans="1:10" ht="23.25" customHeight="1" x14ac:dyDescent="0.2">
      <c r="A1180" s="302" t="s">
        <v>273</v>
      </c>
      <c r="B1180" s="303"/>
      <c r="C1180" s="243" t="s">
        <v>26</v>
      </c>
      <c r="D1180" s="243" t="s">
        <v>192</v>
      </c>
      <c r="E1180" s="243" t="s">
        <v>66</v>
      </c>
      <c r="F1180" s="260" t="s">
        <v>350</v>
      </c>
      <c r="G1180" s="260" t="s">
        <v>94</v>
      </c>
      <c r="H1180" s="247">
        <v>100000</v>
      </c>
      <c r="I1180" s="247">
        <v>100000</v>
      </c>
      <c r="J1180" s="247">
        <v>100000</v>
      </c>
    </row>
    <row r="1181" spans="1:10" ht="23.25" customHeight="1" x14ac:dyDescent="0.2">
      <c r="A1181" s="302" t="s">
        <v>187</v>
      </c>
      <c r="B1181" s="303"/>
      <c r="C1181" s="243" t="s">
        <v>26</v>
      </c>
      <c r="D1181" s="243" t="s">
        <v>192</v>
      </c>
      <c r="E1181" s="243" t="s">
        <v>66</v>
      </c>
      <c r="F1181" s="260" t="s">
        <v>350</v>
      </c>
      <c r="G1181" s="260" t="s">
        <v>58</v>
      </c>
      <c r="H1181" s="247">
        <v>100000</v>
      </c>
      <c r="I1181" s="247">
        <v>100000</v>
      </c>
      <c r="J1181" s="247">
        <v>100000</v>
      </c>
    </row>
    <row r="1182" spans="1:10" ht="23.25" customHeight="1" x14ac:dyDescent="0.2">
      <c r="A1182" s="302" t="s">
        <v>737</v>
      </c>
      <c r="B1182" s="303"/>
      <c r="C1182" s="243" t="s">
        <v>26</v>
      </c>
      <c r="D1182" s="243" t="s">
        <v>192</v>
      </c>
      <c r="E1182" s="243" t="s">
        <v>66</v>
      </c>
      <c r="F1182" s="260" t="s">
        <v>738</v>
      </c>
      <c r="G1182" s="261"/>
      <c r="H1182" s="247">
        <v>0</v>
      </c>
      <c r="I1182" s="247">
        <v>575000</v>
      </c>
      <c r="J1182" s="247">
        <v>575000</v>
      </c>
    </row>
    <row r="1183" spans="1:10" ht="23.25" customHeight="1" x14ac:dyDescent="0.2">
      <c r="A1183" s="302" t="s">
        <v>273</v>
      </c>
      <c r="B1183" s="303"/>
      <c r="C1183" s="243" t="s">
        <v>26</v>
      </c>
      <c r="D1183" s="243" t="s">
        <v>192</v>
      </c>
      <c r="E1183" s="243" t="s">
        <v>66</v>
      </c>
      <c r="F1183" s="260" t="s">
        <v>738</v>
      </c>
      <c r="G1183" s="260" t="s">
        <v>94</v>
      </c>
      <c r="H1183" s="247">
        <v>0</v>
      </c>
      <c r="I1183" s="247">
        <v>575000</v>
      </c>
      <c r="J1183" s="247">
        <v>575000</v>
      </c>
    </row>
    <row r="1184" spans="1:10" ht="23.25" customHeight="1" x14ac:dyDescent="0.2">
      <c r="A1184" s="302" t="s">
        <v>187</v>
      </c>
      <c r="B1184" s="303"/>
      <c r="C1184" s="243" t="s">
        <v>26</v>
      </c>
      <c r="D1184" s="243" t="s">
        <v>192</v>
      </c>
      <c r="E1184" s="243" t="s">
        <v>66</v>
      </c>
      <c r="F1184" s="260" t="s">
        <v>738</v>
      </c>
      <c r="G1184" s="260" t="s">
        <v>58</v>
      </c>
      <c r="H1184" s="247">
        <v>0</v>
      </c>
      <c r="I1184" s="247">
        <v>575000</v>
      </c>
      <c r="J1184" s="247">
        <v>575000</v>
      </c>
    </row>
    <row r="1185" spans="1:10" ht="15" customHeight="1" x14ac:dyDescent="0.2">
      <c r="A1185" s="278" t="s">
        <v>767</v>
      </c>
      <c r="B1185" s="279"/>
      <c r="C1185" s="243" t="s">
        <v>26</v>
      </c>
      <c r="D1185" s="243" t="s">
        <v>61</v>
      </c>
      <c r="E1185" s="243"/>
      <c r="F1185" s="244"/>
      <c r="G1185" s="244"/>
      <c r="H1185" s="247">
        <v>461246532.24000001</v>
      </c>
      <c r="I1185" s="247">
        <v>203208588.47999999</v>
      </c>
      <c r="J1185" s="247">
        <v>57507200</v>
      </c>
    </row>
    <row r="1186" spans="1:10" ht="15" customHeight="1" x14ac:dyDescent="0.2">
      <c r="A1186" s="278" t="s">
        <v>226</v>
      </c>
      <c r="B1186" s="279"/>
      <c r="C1186" s="243" t="s">
        <v>26</v>
      </c>
      <c r="D1186" s="243" t="s">
        <v>61</v>
      </c>
      <c r="E1186" s="243" t="s">
        <v>238</v>
      </c>
      <c r="F1186" s="244"/>
      <c r="G1186" s="244"/>
      <c r="H1186" s="247">
        <v>461246532.24000001</v>
      </c>
      <c r="I1186" s="247">
        <v>203208588.47999999</v>
      </c>
      <c r="J1186" s="247">
        <v>57507200</v>
      </c>
    </row>
    <row r="1187" spans="1:10" ht="23.25" customHeight="1" x14ac:dyDescent="0.2">
      <c r="A1187" s="278" t="s">
        <v>285</v>
      </c>
      <c r="B1187" s="279"/>
      <c r="C1187" s="243" t="s">
        <v>26</v>
      </c>
      <c r="D1187" s="243" t="s">
        <v>61</v>
      </c>
      <c r="E1187" s="243" t="s">
        <v>238</v>
      </c>
      <c r="F1187" s="243" t="s">
        <v>286</v>
      </c>
      <c r="G1187" s="243"/>
      <c r="H1187" s="247">
        <v>64563634</v>
      </c>
      <c r="I1187" s="247">
        <v>57507200</v>
      </c>
      <c r="J1187" s="247">
        <v>57507200</v>
      </c>
    </row>
    <row r="1188" spans="1:10" ht="23.25" customHeight="1" x14ac:dyDescent="0.2">
      <c r="A1188" s="302" t="s">
        <v>790</v>
      </c>
      <c r="B1188" s="303"/>
      <c r="C1188" s="243" t="s">
        <v>26</v>
      </c>
      <c r="D1188" s="243" t="s">
        <v>61</v>
      </c>
      <c r="E1188" s="243" t="s">
        <v>238</v>
      </c>
      <c r="F1188" s="260" t="s">
        <v>347</v>
      </c>
      <c r="G1188" s="260"/>
      <c r="H1188" s="247">
        <v>64563634</v>
      </c>
      <c r="I1188" s="247">
        <v>57507200</v>
      </c>
      <c r="J1188" s="247">
        <v>57507200</v>
      </c>
    </row>
    <row r="1189" spans="1:10" ht="34.5" customHeight="1" x14ac:dyDescent="0.2">
      <c r="A1189" s="302" t="s">
        <v>348</v>
      </c>
      <c r="B1189" s="303"/>
      <c r="C1189" s="243" t="s">
        <v>26</v>
      </c>
      <c r="D1189" s="243" t="s">
        <v>61</v>
      </c>
      <c r="E1189" s="243" t="s">
        <v>238</v>
      </c>
      <c r="F1189" s="260" t="s">
        <v>349</v>
      </c>
      <c r="G1189" s="261"/>
      <c r="H1189" s="247">
        <v>64563634</v>
      </c>
      <c r="I1189" s="247">
        <v>57507200</v>
      </c>
      <c r="J1189" s="247">
        <v>57507200</v>
      </c>
    </row>
    <row r="1190" spans="1:10" ht="34.5" customHeight="1" x14ac:dyDescent="0.2">
      <c r="A1190" s="302" t="s">
        <v>1158</v>
      </c>
      <c r="B1190" s="303"/>
      <c r="C1190" s="243" t="s">
        <v>26</v>
      </c>
      <c r="D1190" s="243" t="s">
        <v>61</v>
      </c>
      <c r="E1190" s="243" t="s">
        <v>238</v>
      </c>
      <c r="F1190" s="260" t="s">
        <v>350</v>
      </c>
      <c r="G1190" s="261"/>
      <c r="H1190" s="247">
        <v>16840500</v>
      </c>
      <c r="I1190" s="247">
        <v>13400000</v>
      </c>
      <c r="J1190" s="247">
        <v>13400000</v>
      </c>
    </row>
    <row r="1191" spans="1:10" ht="23.25" customHeight="1" x14ac:dyDescent="0.2">
      <c r="A1191" s="302" t="s">
        <v>273</v>
      </c>
      <c r="B1191" s="303"/>
      <c r="C1191" s="243" t="s">
        <v>26</v>
      </c>
      <c r="D1191" s="243" t="s">
        <v>61</v>
      </c>
      <c r="E1191" s="243" t="s">
        <v>238</v>
      </c>
      <c r="F1191" s="260" t="s">
        <v>350</v>
      </c>
      <c r="G1191" s="260" t="s">
        <v>94</v>
      </c>
      <c r="H1191" s="247">
        <v>16840500</v>
      </c>
      <c r="I1191" s="247">
        <v>13400000</v>
      </c>
      <c r="J1191" s="247">
        <v>13400000</v>
      </c>
    </row>
    <row r="1192" spans="1:10" ht="23.25" customHeight="1" x14ac:dyDescent="0.2">
      <c r="A1192" s="302" t="s">
        <v>187</v>
      </c>
      <c r="B1192" s="303"/>
      <c r="C1192" s="243" t="s">
        <v>26</v>
      </c>
      <c r="D1192" s="243" t="s">
        <v>61</v>
      </c>
      <c r="E1192" s="243" t="s">
        <v>238</v>
      </c>
      <c r="F1192" s="260" t="s">
        <v>350</v>
      </c>
      <c r="G1192" s="260" t="s">
        <v>58</v>
      </c>
      <c r="H1192" s="247">
        <v>16840500</v>
      </c>
      <c r="I1192" s="247">
        <v>13400000</v>
      </c>
      <c r="J1192" s="247">
        <v>13400000</v>
      </c>
    </row>
    <row r="1193" spans="1:10" ht="23.25" customHeight="1" x14ac:dyDescent="0.2">
      <c r="A1193" s="302" t="s">
        <v>455</v>
      </c>
      <c r="B1193" s="303"/>
      <c r="C1193" s="243" t="s">
        <v>26</v>
      </c>
      <c r="D1193" s="243" t="s">
        <v>61</v>
      </c>
      <c r="E1193" s="243" t="s">
        <v>238</v>
      </c>
      <c r="F1193" s="260" t="s">
        <v>456</v>
      </c>
      <c r="G1193" s="261"/>
      <c r="H1193" s="247">
        <v>47723134</v>
      </c>
      <c r="I1193" s="247">
        <v>44107200</v>
      </c>
      <c r="J1193" s="247">
        <v>44107200</v>
      </c>
    </row>
    <row r="1194" spans="1:10" ht="23.25" customHeight="1" x14ac:dyDescent="0.2">
      <c r="A1194" s="302" t="s">
        <v>273</v>
      </c>
      <c r="B1194" s="303"/>
      <c r="C1194" s="243" t="s">
        <v>26</v>
      </c>
      <c r="D1194" s="243" t="s">
        <v>61</v>
      </c>
      <c r="E1194" s="243" t="s">
        <v>238</v>
      </c>
      <c r="F1194" s="260" t="s">
        <v>456</v>
      </c>
      <c r="G1194" s="260" t="s">
        <v>94</v>
      </c>
      <c r="H1194" s="247">
        <v>47723134</v>
      </c>
      <c r="I1194" s="247">
        <v>44107200</v>
      </c>
      <c r="J1194" s="247">
        <v>44107200</v>
      </c>
    </row>
    <row r="1195" spans="1:10" ht="23.25" customHeight="1" x14ac:dyDescent="0.2">
      <c r="A1195" s="302" t="s">
        <v>187</v>
      </c>
      <c r="B1195" s="303"/>
      <c r="C1195" s="243" t="s">
        <v>26</v>
      </c>
      <c r="D1195" s="243" t="s">
        <v>61</v>
      </c>
      <c r="E1195" s="243" t="s">
        <v>238</v>
      </c>
      <c r="F1195" s="260" t="s">
        <v>456</v>
      </c>
      <c r="G1195" s="260" t="s">
        <v>58</v>
      </c>
      <c r="H1195" s="247">
        <v>47723134</v>
      </c>
      <c r="I1195" s="247">
        <v>44107200</v>
      </c>
      <c r="J1195" s="247">
        <v>44107200</v>
      </c>
    </row>
    <row r="1196" spans="1:10" ht="23.25" customHeight="1" x14ac:dyDescent="0.2">
      <c r="A1196" s="278" t="s">
        <v>928</v>
      </c>
      <c r="B1196" s="279"/>
      <c r="C1196" s="243" t="s">
        <v>26</v>
      </c>
      <c r="D1196" s="243" t="s">
        <v>61</v>
      </c>
      <c r="E1196" s="243" t="s">
        <v>238</v>
      </c>
      <c r="F1196" s="243" t="s">
        <v>929</v>
      </c>
      <c r="G1196" s="243"/>
      <c r="H1196" s="247">
        <v>396682898.24000001</v>
      </c>
      <c r="I1196" s="247">
        <v>145701388.47999999</v>
      </c>
      <c r="J1196" s="247">
        <v>0</v>
      </c>
    </row>
    <row r="1197" spans="1:10" ht="34.5" customHeight="1" x14ac:dyDescent="0.2">
      <c r="A1197" s="302" t="s">
        <v>946</v>
      </c>
      <c r="B1197" s="303"/>
      <c r="C1197" s="243" t="s">
        <v>26</v>
      </c>
      <c r="D1197" s="243" t="s">
        <v>61</v>
      </c>
      <c r="E1197" s="243" t="s">
        <v>238</v>
      </c>
      <c r="F1197" s="260" t="s">
        <v>947</v>
      </c>
      <c r="G1197" s="260"/>
      <c r="H1197" s="247">
        <v>396682898.24000001</v>
      </c>
      <c r="I1197" s="247">
        <v>145701388.47999999</v>
      </c>
      <c r="J1197" s="247">
        <v>0</v>
      </c>
    </row>
    <row r="1198" spans="1:10" ht="34.5" customHeight="1" x14ac:dyDescent="0.2">
      <c r="A1198" s="302" t="s">
        <v>948</v>
      </c>
      <c r="B1198" s="303"/>
      <c r="C1198" s="243" t="s">
        <v>26</v>
      </c>
      <c r="D1198" s="243" t="s">
        <v>61</v>
      </c>
      <c r="E1198" s="243" t="s">
        <v>238</v>
      </c>
      <c r="F1198" s="260" t="s">
        <v>949</v>
      </c>
      <c r="G1198" s="261"/>
      <c r="H1198" s="247">
        <v>396682898.24000001</v>
      </c>
      <c r="I1198" s="247">
        <v>145701388.47999999</v>
      </c>
      <c r="J1198" s="247">
        <v>0</v>
      </c>
    </row>
    <row r="1199" spans="1:10" ht="34.5" customHeight="1" x14ac:dyDescent="0.2">
      <c r="A1199" s="302" t="s">
        <v>1054</v>
      </c>
      <c r="B1199" s="303"/>
      <c r="C1199" s="243" t="s">
        <v>26</v>
      </c>
      <c r="D1199" s="243" t="s">
        <v>61</v>
      </c>
      <c r="E1199" s="243" t="s">
        <v>238</v>
      </c>
      <c r="F1199" s="260" t="s">
        <v>1055</v>
      </c>
      <c r="G1199" s="261"/>
      <c r="H1199" s="247">
        <v>57176000</v>
      </c>
      <c r="I1199" s="247">
        <v>0</v>
      </c>
      <c r="J1199" s="247">
        <v>0</v>
      </c>
    </row>
    <row r="1200" spans="1:10" ht="23.25" customHeight="1" x14ac:dyDescent="0.2">
      <c r="A1200" s="302" t="s">
        <v>160</v>
      </c>
      <c r="B1200" s="303"/>
      <c r="C1200" s="243" t="s">
        <v>26</v>
      </c>
      <c r="D1200" s="243" t="s">
        <v>61</v>
      </c>
      <c r="E1200" s="243" t="s">
        <v>238</v>
      </c>
      <c r="F1200" s="260" t="s">
        <v>1055</v>
      </c>
      <c r="G1200" s="260" t="s">
        <v>250</v>
      </c>
      <c r="H1200" s="247">
        <v>15302504.98</v>
      </c>
      <c r="I1200" s="247">
        <v>0</v>
      </c>
      <c r="J1200" s="247">
        <v>0</v>
      </c>
    </row>
    <row r="1201" spans="1:10" ht="15" customHeight="1" x14ac:dyDescent="0.2">
      <c r="A1201" s="302" t="s">
        <v>217</v>
      </c>
      <c r="B1201" s="303"/>
      <c r="C1201" s="243" t="s">
        <v>26</v>
      </c>
      <c r="D1201" s="243" t="s">
        <v>61</v>
      </c>
      <c r="E1201" s="243" t="s">
        <v>238</v>
      </c>
      <c r="F1201" s="260" t="s">
        <v>1055</v>
      </c>
      <c r="G1201" s="260" t="s">
        <v>161</v>
      </c>
      <c r="H1201" s="247">
        <v>15302504.98</v>
      </c>
      <c r="I1201" s="247">
        <v>0</v>
      </c>
      <c r="J1201" s="247">
        <v>0</v>
      </c>
    </row>
    <row r="1202" spans="1:10" ht="15" customHeight="1" x14ac:dyDescent="0.2">
      <c r="A1202" s="302" t="s">
        <v>200</v>
      </c>
      <c r="B1202" s="303"/>
      <c r="C1202" s="243" t="s">
        <v>26</v>
      </c>
      <c r="D1202" s="243" t="s">
        <v>61</v>
      </c>
      <c r="E1202" s="243" t="s">
        <v>238</v>
      </c>
      <c r="F1202" s="260" t="s">
        <v>1055</v>
      </c>
      <c r="G1202" s="260" t="s">
        <v>201</v>
      </c>
      <c r="H1202" s="247">
        <v>41873495.020000003</v>
      </c>
      <c r="I1202" s="247">
        <v>0</v>
      </c>
      <c r="J1202" s="247">
        <v>0</v>
      </c>
    </row>
    <row r="1203" spans="1:10" ht="15" customHeight="1" x14ac:dyDescent="0.2">
      <c r="A1203" s="302" t="s">
        <v>73</v>
      </c>
      <c r="B1203" s="303"/>
      <c r="C1203" s="243" t="s">
        <v>26</v>
      </c>
      <c r="D1203" s="243" t="s">
        <v>61</v>
      </c>
      <c r="E1203" s="243" t="s">
        <v>238</v>
      </c>
      <c r="F1203" s="260" t="s">
        <v>1055</v>
      </c>
      <c r="G1203" s="260" t="s">
        <v>74</v>
      </c>
      <c r="H1203" s="247">
        <v>41873495.020000003</v>
      </c>
      <c r="I1203" s="247">
        <v>0</v>
      </c>
      <c r="J1203" s="247">
        <v>0</v>
      </c>
    </row>
    <row r="1204" spans="1:10" ht="34.5" customHeight="1" x14ac:dyDescent="0.2">
      <c r="A1204" s="302" t="s">
        <v>950</v>
      </c>
      <c r="B1204" s="303"/>
      <c r="C1204" s="243" t="s">
        <v>26</v>
      </c>
      <c r="D1204" s="243" t="s">
        <v>61</v>
      </c>
      <c r="E1204" s="243" t="s">
        <v>238</v>
      </c>
      <c r="F1204" s="260" t="s">
        <v>951</v>
      </c>
      <c r="G1204" s="261"/>
      <c r="H1204" s="247">
        <v>43454068.799999997</v>
      </c>
      <c r="I1204" s="247">
        <v>145701388.47999999</v>
      </c>
      <c r="J1204" s="247">
        <v>0</v>
      </c>
    </row>
    <row r="1205" spans="1:10" ht="23.25" customHeight="1" x14ac:dyDescent="0.2">
      <c r="A1205" s="302" t="s">
        <v>160</v>
      </c>
      <c r="B1205" s="303"/>
      <c r="C1205" s="243" t="s">
        <v>26</v>
      </c>
      <c r="D1205" s="243" t="s">
        <v>61</v>
      </c>
      <c r="E1205" s="243" t="s">
        <v>238</v>
      </c>
      <c r="F1205" s="260" t="s">
        <v>951</v>
      </c>
      <c r="G1205" s="260" t="s">
        <v>250</v>
      </c>
      <c r="H1205" s="247">
        <v>43454068.799999997</v>
      </c>
      <c r="I1205" s="247">
        <v>145701388.47999999</v>
      </c>
      <c r="J1205" s="247">
        <v>0</v>
      </c>
    </row>
    <row r="1206" spans="1:10" ht="15" customHeight="1" x14ac:dyDescent="0.2">
      <c r="A1206" s="302" t="s">
        <v>217</v>
      </c>
      <c r="B1206" s="303"/>
      <c r="C1206" s="243" t="s">
        <v>26</v>
      </c>
      <c r="D1206" s="243" t="s">
        <v>61</v>
      </c>
      <c r="E1206" s="243" t="s">
        <v>238</v>
      </c>
      <c r="F1206" s="260" t="s">
        <v>951</v>
      </c>
      <c r="G1206" s="260" t="s">
        <v>161</v>
      </c>
      <c r="H1206" s="247">
        <v>43454068.799999997</v>
      </c>
      <c r="I1206" s="247">
        <v>145701388.47999999</v>
      </c>
      <c r="J1206" s="247">
        <v>0</v>
      </c>
    </row>
    <row r="1207" spans="1:10" ht="34.5" customHeight="1" x14ac:dyDescent="0.2">
      <c r="A1207" s="302" t="s">
        <v>950</v>
      </c>
      <c r="B1207" s="303"/>
      <c r="C1207" s="243" t="s">
        <v>26</v>
      </c>
      <c r="D1207" s="243" t="s">
        <v>61</v>
      </c>
      <c r="E1207" s="243" t="s">
        <v>238</v>
      </c>
      <c r="F1207" s="260" t="s">
        <v>1301</v>
      </c>
      <c r="G1207" s="261"/>
      <c r="H1207" s="247">
        <v>296052829.44</v>
      </c>
      <c r="I1207" s="247">
        <v>0</v>
      </c>
      <c r="J1207" s="247">
        <v>0</v>
      </c>
    </row>
    <row r="1208" spans="1:10" ht="23.25" customHeight="1" x14ac:dyDescent="0.2">
      <c r="A1208" s="302" t="s">
        <v>160</v>
      </c>
      <c r="B1208" s="303"/>
      <c r="C1208" s="243" t="s">
        <v>26</v>
      </c>
      <c r="D1208" s="243" t="s">
        <v>61</v>
      </c>
      <c r="E1208" s="243" t="s">
        <v>238</v>
      </c>
      <c r="F1208" s="260" t="s">
        <v>1301</v>
      </c>
      <c r="G1208" s="260" t="s">
        <v>250</v>
      </c>
      <c r="H1208" s="247">
        <v>31287971.600000001</v>
      </c>
      <c r="I1208" s="247">
        <v>0</v>
      </c>
      <c r="J1208" s="247">
        <v>0</v>
      </c>
    </row>
    <row r="1209" spans="1:10" ht="15" customHeight="1" x14ac:dyDescent="0.2">
      <c r="A1209" s="302" t="s">
        <v>217</v>
      </c>
      <c r="B1209" s="303"/>
      <c r="C1209" s="243" t="s">
        <v>26</v>
      </c>
      <c r="D1209" s="243" t="s">
        <v>61</v>
      </c>
      <c r="E1209" s="243" t="s">
        <v>238</v>
      </c>
      <c r="F1209" s="260" t="s">
        <v>1301</v>
      </c>
      <c r="G1209" s="260" t="s">
        <v>161</v>
      </c>
      <c r="H1209" s="247">
        <v>31287971.600000001</v>
      </c>
      <c r="I1209" s="247">
        <v>0</v>
      </c>
      <c r="J1209" s="247">
        <v>0</v>
      </c>
    </row>
    <row r="1210" spans="1:10" ht="15" customHeight="1" x14ac:dyDescent="0.2">
      <c r="A1210" s="302" t="s">
        <v>200</v>
      </c>
      <c r="B1210" s="303"/>
      <c r="C1210" s="243" t="s">
        <v>26</v>
      </c>
      <c r="D1210" s="243" t="s">
        <v>61</v>
      </c>
      <c r="E1210" s="243" t="s">
        <v>238</v>
      </c>
      <c r="F1210" s="260" t="s">
        <v>1301</v>
      </c>
      <c r="G1210" s="260" t="s">
        <v>201</v>
      </c>
      <c r="H1210" s="247">
        <v>264764857.84</v>
      </c>
      <c r="I1210" s="247">
        <v>0</v>
      </c>
      <c r="J1210" s="247">
        <v>0</v>
      </c>
    </row>
    <row r="1211" spans="1:10" ht="15" customHeight="1" x14ac:dyDescent="0.2">
      <c r="A1211" s="302" t="s">
        <v>73</v>
      </c>
      <c r="B1211" s="303"/>
      <c r="C1211" s="243" t="s">
        <v>26</v>
      </c>
      <c r="D1211" s="243" t="s">
        <v>61</v>
      </c>
      <c r="E1211" s="243" t="s">
        <v>238</v>
      </c>
      <c r="F1211" s="260" t="s">
        <v>1301</v>
      </c>
      <c r="G1211" s="260" t="s">
        <v>74</v>
      </c>
      <c r="H1211" s="247">
        <v>264764857.84</v>
      </c>
      <c r="I1211" s="247">
        <v>0</v>
      </c>
      <c r="J1211" s="247">
        <v>0</v>
      </c>
    </row>
    <row r="1212" spans="1:10" ht="15" customHeight="1" x14ac:dyDescent="0.2">
      <c r="A1212" s="278" t="s">
        <v>771</v>
      </c>
      <c r="B1212" s="279"/>
      <c r="C1212" s="243" t="s">
        <v>26</v>
      </c>
      <c r="D1212" s="243" t="s">
        <v>62</v>
      </c>
      <c r="E1212" s="243"/>
      <c r="F1212" s="244"/>
      <c r="G1212" s="244"/>
      <c r="H1212" s="247">
        <v>17634580</v>
      </c>
      <c r="I1212" s="247">
        <v>21742200</v>
      </c>
      <c r="J1212" s="247">
        <v>27163200</v>
      </c>
    </row>
    <row r="1213" spans="1:10" ht="15" customHeight="1" x14ac:dyDescent="0.2">
      <c r="A1213" s="278" t="s">
        <v>141</v>
      </c>
      <c r="B1213" s="279"/>
      <c r="C1213" s="243" t="s">
        <v>26</v>
      </c>
      <c r="D1213" s="243" t="s">
        <v>62</v>
      </c>
      <c r="E1213" s="243" t="s">
        <v>65</v>
      </c>
      <c r="F1213" s="244"/>
      <c r="G1213" s="244"/>
      <c r="H1213" s="247">
        <v>2571480</v>
      </c>
      <c r="I1213" s="247">
        <v>2990000</v>
      </c>
      <c r="J1213" s="247">
        <v>0</v>
      </c>
    </row>
    <row r="1214" spans="1:10" ht="15" customHeight="1" x14ac:dyDescent="0.2">
      <c r="A1214" s="278" t="s">
        <v>308</v>
      </c>
      <c r="B1214" s="279"/>
      <c r="C1214" s="243" t="s">
        <v>26</v>
      </c>
      <c r="D1214" s="243" t="s">
        <v>62</v>
      </c>
      <c r="E1214" s="243" t="s">
        <v>65</v>
      </c>
      <c r="F1214" s="243" t="s">
        <v>309</v>
      </c>
      <c r="G1214" s="243"/>
      <c r="H1214" s="247">
        <v>2571480</v>
      </c>
      <c r="I1214" s="247">
        <v>2990000</v>
      </c>
      <c r="J1214" s="247">
        <v>0</v>
      </c>
    </row>
    <row r="1215" spans="1:10" ht="23.25" customHeight="1" x14ac:dyDescent="0.2">
      <c r="A1215" s="302" t="s">
        <v>1287</v>
      </c>
      <c r="B1215" s="303"/>
      <c r="C1215" s="243" t="s">
        <v>26</v>
      </c>
      <c r="D1215" s="243" t="s">
        <v>62</v>
      </c>
      <c r="E1215" s="243" t="s">
        <v>65</v>
      </c>
      <c r="F1215" s="260" t="s">
        <v>1288</v>
      </c>
      <c r="G1215" s="260"/>
      <c r="H1215" s="247">
        <v>2571480</v>
      </c>
      <c r="I1215" s="247">
        <v>0</v>
      </c>
      <c r="J1215" s="247">
        <v>0</v>
      </c>
    </row>
    <row r="1216" spans="1:10" ht="23.25" customHeight="1" x14ac:dyDescent="0.2">
      <c r="A1216" s="302" t="s">
        <v>1289</v>
      </c>
      <c r="B1216" s="303"/>
      <c r="C1216" s="243" t="s">
        <v>26</v>
      </c>
      <c r="D1216" s="243" t="s">
        <v>62</v>
      </c>
      <c r="E1216" s="243" t="s">
        <v>65</v>
      </c>
      <c r="F1216" s="260" t="s">
        <v>1290</v>
      </c>
      <c r="G1216" s="261"/>
      <c r="H1216" s="247">
        <v>2571480</v>
      </c>
      <c r="I1216" s="247">
        <v>0</v>
      </c>
      <c r="J1216" s="247">
        <v>0</v>
      </c>
    </row>
    <row r="1217" spans="1:10" ht="34.5" customHeight="1" x14ac:dyDescent="0.2">
      <c r="A1217" s="302" t="s">
        <v>1381</v>
      </c>
      <c r="B1217" s="303"/>
      <c r="C1217" s="243" t="s">
        <v>26</v>
      </c>
      <c r="D1217" s="243" t="s">
        <v>62</v>
      </c>
      <c r="E1217" s="243" t="s">
        <v>65</v>
      </c>
      <c r="F1217" s="260" t="s">
        <v>1292</v>
      </c>
      <c r="G1217" s="261"/>
      <c r="H1217" s="247">
        <v>2571480</v>
      </c>
      <c r="I1217" s="247">
        <v>0</v>
      </c>
      <c r="J1217" s="247">
        <v>0</v>
      </c>
    </row>
    <row r="1218" spans="1:10" ht="23.25" customHeight="1" x14ac:dyDescent="0.2">
      <c r="A1218" s="302" t="s">
        <v>160</v>
      </c>
      <c r="B1218" s="303"/>
      <c r="C1218" s="243" t="s">
        <v>26</v>
      </c>
      <c r="D1218" s="243" t="s">
        <v>62</v>
      </c>
      <c r="E1218" s="243" t="s">
        <v>65</v>
      </c>
      <c r="F1218" s="260" t="s">
        <v>1292</v>
      </c>
      <c r="G1218" s="260" t="s">
        <v>250</v>
      </c>
      <c r="H1218" s="247">
        <v>2571480</v>
      </c>
      <c r="I1218" s="247">
        <v>0</v>
      </c>
      <c r="J1218" s="247">
        <v>0</v>
      </c>
    </row>
    <row r="1219" spans="1:10" ht="15" customHeight="1" x14ac:dyDescent="0.2">
      <c r="A1219" s="302" t="s">
        <v>217</v>
      </c>
      <c r="B1219" s="303"/>
      <c r="C1219" s="243" t="s">
        <v>26</v>
      </c>
      <c r="D1219" s="243" t="s">
        <v>62</v>
      </c>
      <c r="E1219" s="243" t="s">
        <v>65</v>
      </c>
      <c r="F1219" s="260" t="s">
        <v>1292</v>
      </c>
      <c r="G1219" s="260" t="s">
        <v>161</v>
      </c>
      <c r="H1219" s="247">
        <v>2571480</v>
      </c>
      <c r="I1219" s="247">
        <v>0</v>
      </c>
      <c r="J1219" s="247">
        <v>0</v>
      </c>
    </row>
    <row r="1220" spans="1:10" ht="23.25" customHeight="1" x14ac:dyDescent="0.2">
      <c r="A1220" s="302" t="s">
        <v>902</v>
      </c>
      <c r="B1220" s="303"/>
      <c r="C1220" s="243" t="s">
        <v>26</v>
      </c>
      <c r="D1220" s="243" t="s">
        <v>62</v>
      </c>
      <c r="E1220" s="243" t="s">
        <v>65</v>
      </c>
      <c r="F1220" s="260" t="s">
        <v>903</v>
      </c>
      <c r="G1220" s="260"/>
      <c r="H1220" s="247">
        <v>0</v>
      </c>
      <c r="I1220" s="247">
        <v>2990000</v>
      </c>
      <c r="J1220" s="247">
        <v>0</v>
      </c>
    </row>
    <row r="1221" spans="1:10" ht="45.75" customHeight="1" x14ac:dyDescent="0.2">
      <c r="A1221" s="302" t="s">
        <v>1010</v>
      </c>
      <c r="B1221" s="303"/>
      <c r="C1221" s="243" t="s">
        <v>26</v>
      </c>
      <c r="D1221" s="243" t="s">
        <v>62</v>
      </c>
      <c r="E1221" s="243" t="s">
        <v>65</v>
      </c>
      <c r="F1221" s="260" t="s">
        <v>904</v>
      </c>
      <c r="G1221" s="261"/>
      <c r="H1221" s="247">
        <v>0</v>
      </c>
      <c r="I1221" s="247">
        <v>2990000</v>
      </c>
      <c r="J1221" s="247">
        <v>0</v>
      </c>
    </row>
    <row r="1222" spans="1:10" ht="45.75" customHeight="1" x14ac:dyDescent="0.2">
      <c r="A1222" s="302" t="s">
        <v>1196</v>
      </c>
      <c r="B1222" s="303"/>
      <c r="C1222" s="243" t="s">
        <v>26</v>
      </c>
      <c r="D1222" s="243" t="s">
        <v>62</v>
      </c>
      <c r="E1222" s="243" t="s">
        <v>65</v>
      </c>
      <c r="F1222" s="260" t="s">
        <v>1197</v>
      </c>
      <c r="G1222" s="261"/>
      <c r="H1222" s="247">
        <v>0</v>
      </c>
      <c r="I1222" s="247">
        <v>2990000</v>
      </c>
      <c r="J1222" s="247">
        <v>0</v>
      </c>
    </row>
    <row r="1223" spans="1:10" ht="15" customHeight="1" x14ac:dyDescent="0.2">
      <c r="A1223" s="302" t="s">
        <v>95</v>
      </c>
      <c r="B1223" s="303"/>
      <c r="C1223" s="243" t="s">
        <v>26</v>
      </c>
      <c r="D1223" s="243" t="s">
        <v>62</v>
      </c>
      <c r="E1223" s="243" t="s">
        <v>65</v>
      </c>
      <c r="F1223" s="260" t="s">
        <v>1197</v>
      </c>
      <c r="G1223" s="260" t="s">
        <v>96</v>
      </c>
      <c r="H1223" s="247">
        <v>0</v>
      </c>
      <c r="I1223" s="247">
        <v>2990000</v>
      </c>
      <c r="J1223" s="247">
        <v>0</v>
      </c>
    </row>
    <row r="1224" spans="1:10" ht="23.25" customHeight="1" x14ac:dyDescent="0.2">
      <c r="A1224" s="302" t="s">
        <v>35</v>
      </c>
      <c r="B1224" s="303"/>
      <c r="C1224" s="243" t="s">
        <v>26</v>
      </c>
      <c r="D1224" s="243" t="s">
        <v>62</v>
      </c>
      <c r="E1224" s="243" t="s">
        <v>65</v>
      </c>
      <c r="F1224" s="260" t="s">
        <v>1197</v>
      </c>
      <c r="G1224" s="260" t="s">
        <v>52</v>
      </c>
      <c r="H1224" s="247">
        <v>0</v>
      </c>
      <c r="I1224" s="247">
        <v>2990000</v>
      </c>
      <c r="J1224" s="247">
        <v>0</v>
      </c>
    </row>
    <row r="1225" spans="1:10" ht="15" customHeight="1" x14ac:dyDescent="0.2">
      <c r="A1225" s="278" t="s">
        <v>218</v>
      </c>
      <c r="B1225" s="279"/>
      <c r="C1225" s="243" t="s">
        <v>26</v>
      </c>
      <c r="D1225" s="243" t="s">
        <v>62</v>
      </c>
      <c r="E1225" s="243" t="s">
        <v>192</v>
      </c>
      <c r="F1225" s="244"/>
      <c r="G1225" s="244"/>
      <c r="H1225" s="247">
        <v>15063100</v>
      </c>
      <c r="I1225" s="247">
        <v>18752200</v>
      </c>
      <c r="J1225" s="247">
        <v>27163200</v>
      </c>
    </row>
    <row r="1226" spans="1:10" ht="23.25" customHeight="1" x14ac:dyDescent="0.2">
      <c r="A1226" s="278" t="s">
        <v>308</v>
      </c>
      <c r="B1226" s="279"/>
      <c r="C1226" s="243" t="s">
        <v>26</v>
      </c>
      <c r="D1226" s="243" t="s">
        <v>62</v>
      </c>
      <c r="E1226" s="243" t="s">
        <v>192</v>
      </c>
      <c r="F1226" s="243" t="s">
        <v>309</v>
      </c>
      <c r="G1226" s="243"/>
      <c r="H1226" s="247">
        <v>15063100</v>
      </c>
      <c r="I1226" s="247">
        <v>18752200</v>
      </c>
      <c r="J1226" s="247">
        <v>27163200</v>
      </c>
    </row>
    <row r="1227" spans="1:10" ht="25.5" customHeight="1" x14ac:dyDescent="0.2">
      <c r="A1227" s="302" t="s">
        <v>1130</v>
      </c>
      <c r="B1227" s="303"/>
      <c r="C1227" s="243" t="s">
        <v>26</v>
      </c>
      <c r="D1227" s="243" t="s">
        <v>62</v>
      </c>
      <c r="E1227" s="243" t="s">
        <v>192</v>
      </c>
      <c r="F1227" s="260" t="s">
        <v>1131</v>
      </c>
      <c r="G1227" s="260"/>
      <c r="H1227" s="247">
        <v>15063100</v>
      </c>
      <c r="I1227" s="247">
        <v>13111200</v>
      </c>
      <c r="J1227" s="247">
        <v>15882200</v>
      </c>
    </row>
    <row r="1228" spans="1:10" ht="45.75" customHeight="1" x14ac:dyDescent="0.2">
      <c r="A1228" s="302" t="s">
        <v>1132</v>
      </c>
      <c r="B1228" s="303"/>
      <c r="C1228" s="243" t="s">
        <v>26</v>
      </c>
      <c r="D1228" s="243" t="s">
        <v>62</v>
      </c>
      <c r="E1228" s="243" t="s">
        <v>192</v>
      </c>
      <c r="F1228" s="260" t="s">
        <v>1133</v>
      </c>
      <c r="G1228" s="261"/>
      <c r="H1228" s="247">
        <v>15063100</v>
      </c>
      <c r="I1228" s="247">
        <v>13111200</v>
      </c>
      <c r="J1228" s="247">
        <v>15882200</v>
      </c>
    </row>
    <row r="1229" spans="1:10" ht="31.5" customHeight="1" x14ac:dyDescent="0.2">
      <c r="A1229" s="302" t="s">
        <v>1134</v>
      </c>
      <c r="B1229" s="303"/>
      <c r="C1229" s="243" t="s">
        <v>26</v>
      </c>
      <c r="D1229" s="243" t="s">
        <v>62</v>
      </c>
      <c r="E1229" s="243" t="s">
        <v>192</v>
      </c>
      <c r="F1229" s="260" t="s">
        <v>1135</v>
      </c>
      <c r="G1229" s="261"/>
      <c r="H1229" s="247">
        <v>15063100</v>
      </c>
      <c r="I1229" s="247">
        <v>13111200</v>
      </c>
      <c r="J1229" s="247">
        <v>15882200</v>
      </c>
    </row>
    <row r="1230" spans="1:10" ht="23.25" customHeight="1" x14ac:dyDescent="0.2">
      <c r="A1230" s="302" t="s">
        <v>95</v>
      </c>
      <c r="B1230" s="303"/>
      <c r="C1230" s="243" t="s">
        <v>26</v>
      </c>
      <c r="D1230" s="243" t="s">
        <v>62</v>
      </c>
      <c r="E1230" s="243" t="s">
        <v>192</v>
      </c>
      <c r="F1230" s="260" t="s">
        <v>1135</v>
      </c>
      <c r="G1230" s="260" t="s">
        <v>96</v>
      </c>
      <c r="H1230" s="247">
        <v>15063100</v>
      </c>
      <c r="I1230" s="247">
        <v>13111200</v>
      </c>
      <c r="J1230" s="247">
        <v>15882200</v>
      </c>
    </row>
    <row r="1231" spans="1:10" ht="36" customHeight="1" x14ac:dyDescent="0.2">
      <c r="A1231" s="302" t="s">
        <v>35</v>
      </c>
      <c r="B1231" s="303"/>
      <c r="C1231" s="243" t="s">
        <v>26</v>
      </c>
      <c r="D1231" s="243" t="s">
        <v>62</v>
      </c>
      <c r="E1231" s="243" t="s">
        <v>192</v>
      </c>
      <c r="F1231" s="260" t="s">
        <v>1135</v>
      </c>
      <c r="G1231" s="260" t="s">
        <v>52</v>
      </c>
      <c r="H1231" s="247">
        <v>15063100</v>
      </c>
      <c r="I1231" s="247">
        <v>13111200</v>
      </c>
      <c r="J1231" s="247">
        <v>15882200</v>
      </c>
    </row>
    <row r="1232" spans="1:10" ht="33.75" customHeight="1" x14ac:dyDescent="0.2">
      <c r="A1232" s="302" t="s">
        <v>518</v>
      </c>
      <c r="B1232" s="303"/>
      <c r="C1232" s="243" t="s">
        <v>26</v>
      </c>
      <c r="D1232" s="243" t="s">
        <v>62</v>
      </c>
      <c r="E1232" s="243" t="s">
        <v>192</v>
      </c>
      <c r="F1232" s="260" t="s">
        <v>519</v>
      </c>
      <c r="G1232" s="260"/>
      <c r="H1232" s="247">
        <v>0</v>
      </c>
      <c r="I1232" s="247">
        <v>5641000</v>
      </c>
      <c r="J1232" s="247">
        <v>11281000</v>
      </c>
    </row>
    <row r="1233" spans="1:10" ht="46.5" customHeight="1" x14ac:dyDescent="0.2">
      <c r="A1233" s="302" t="s">
        <v>905</v>
      </c>
      <c r="B1233" s="303"/>
      <c r="C1233" s="243" t="s">
        <v>26</v>
      </c>
      <c r="D1233" s="243" t="s">
        <v>62</v>
      </c>
      <c r="E1233" s="243" t="s">
        <v>192</v>
      </c>
      <c r="F1233" s="260" t="s">
        <v>520</v>
      </c>
      <c r="G1233" s="261"/>
      <c r="H1233" s="247">
        <v>0</v>
      </c>
      <c r="I1233" s="247">
        <v>5641000</v>
      </c>
      <c r="J1233" s="247">
        <v>11281000</v>
      </c>
    </row>
    <row r="1234" spans="1:10" ht="45.75" customHeight="1" x14ac:dyDescent="0.2">
      <c r="A1234" s="302" t="s">
        <v>957</v>
      </c>
      <c r="B1234" s="303"/>
      <c r="C1234" s="243" t="s">
        <v>26</v>
      </c>
      <c r="D1234" s="243" t="s">
        <v>62</v>
      </c>
      <c r="E1234" s="243" t="s">
        <v>192</v>
      </c>
      <c r="F1234" s="260" t="s">
        <v>521</v>
      </c>
      <c r="G1234" s="261"/>
      <c r="H1234" s="247">
        <v>0</v>
      </c>
      <c r="I1234" s="247">
        <v>5641000</v>
      </c>
      <c r="J1234" s="247">
        <v>11281000</v>
      </c>
    </row>
    <row r="1235" spans="1:10" ht="23.25" customHeight="1" x14ac:dyDescent="0.2">
      <c r="A1235" s="302" t="s">
        <v>95</v>
      </c>
      <c r="B1235" s="303"/>
      <c r="C1235" s="243" t="s">
        <v>26</v>
      </c>
      <c r="D1235" s="243" t="s">
        <v>62</v>
      </c>
      <c r="E1235" s="243" t="s">
        <v>192</v>
      </c>
      <c r="F1235" s="260" t="s">
        <v>521</v>
      </c>
      <c r="G1235" s="260" t="s">
        <v>96</v>
      </c>
      <c r="H1235" s="247">
        <v>0</v>
      </c>
      <c r="I1235" s="247">
        <v>5641000</v>
      </c>
      <c r="J1235" s="247">
        <v>11281000</v>
      </c>
    </row>
    <row r="1236" spans="1:10" ht="29.25" customHeight="1" thickBot="1" x14ac:dyDescent="0.25">
      <c r="A1236" s="302" t="s">
        <v>35</v>
      </c>
      <c r="B1236" s="303"/>
      <c r="C1236" s="243" t="s">
        <v>26</v>
      </c>
      <c r="D1236" s="243" t="s">
        <v>62</v>
      </c>
      <c r="E1236" s="243" t="s">
        <v>192</v>
      </c>
      <c r="F1236" s="260" t="s">
        <v>521</v>
      </c>
      <c r="G1236" s="260" t="s">
        <v>52</v>
      </c>
      <c r="H1236" s="247">
        <v>0</v>
      </c>
      <c r="I1236" s="247">
        <v>5641000</v>
      </c>
      <c r="J1236" s="247">
        <v>11281000</v>
      </c>
    </row>
    <row r="1237" spans="1:10" ht="15.75" customHeight="1" thickBot="1" x14ac:dyDescent="0.25">
      <c r="A1237" s="299" t="s">
        <v>533</v>
      </c>
      <c r="B1237" s="300"/>
      <c r="C1237" s="300"/>
      <c r="D1237" s="300"/>
      <c r="E1237" s="300"/>
      <c r="F1237" s="300"/>
      <c r="G1237" s="301"/>
      <c r="H1237" s="257">
        <v>17907398384.009998</v>
      </c>
      <c r="I1237" s="257">
        <v>14309990846.209999</v>
      </c>
      <c r="J1237" s="263">
        <v>13810512110.52</v>
      </c>
    </row>
    <row r="1238" spans="1:10" ht="15.75" customHeight="1" x14ac:dyDescent="0.2">
      <c r="A1238" s="216"/>
      <c r="B1238" s="216"/>
      <c r="C1238" s="216"/>
      <c r="D1238" s="216"/>
      <c r="E1238" s="216"/>
      <c r="F1238" s="216"/>
      <c r="G1238" s="216"/>
      <c r="H1238" s="216"/>
      <c r="I1238" s="216"/>
      <c r="J1238" s="216"/>
    </row>
  </sheetData>
  <mergeCells count="1237">
    <mergeCell ref="A1233:B1233"/>
    <mergeCell ref="A1234:B1234"/>
    <mergeCell ref="A1235:B1235"/>
    <mergeCell ref="A1236:B1236"/>
    <mergeCell ref="A27:B27"/>
    <mergeCell ref="A28:B28"/>
    <mergeCell ref="A29:B29"/>
    <mergeCell ref="A52:B52"/>
    <mergeCell ref="A53:B53"/>
    <mergeCell ref="A54:B54"/>
    <mergeCell ref="A55:B55"/>
    <mergeCell ref="A1134:B1134"/>
    <mergeCell ref="A126:B126"/>
    <mergeCell ref="A1074:B1074"/>
    <mergeCell ref="A1075:B1075"/>
    <mergeCell ref="A1065:B1065"/>
    <mergeCell ref="A1066:B1066"/>
    <mergeCell ref="A1033:B1033"/>
    <mergeCell ref="A1034:B1034"/>
    <mergeCell ref="A1035:B1035"/>
    <mergeCell ref="A1036:B1036"/>
    <mergeCell ref="A150:B150"/>
    <mergeCell ref="A65:B65"/>
    <mergeCell ref="A123:B123"/>
    <mergeCell ref="A124:B124"/>
    <mergeCell ref="A125:B125"/>
    <mergeCell ref="A139:B139"/>
    <mergeCell ref="A140:B140"/>
    <mergeCell ref="A141:B141"/>
    <mergeCell ref="A860:B860"/>
    <mergeCell ref="A907:B907"/>
    <mergeCell ref="A908:B908"/>
    <mergeCell ref="A24:B24"/>
    <mergeCell ref="A25:B25"/>
    <mergeCell ref="A26:B26"/>
    <mergeCell ref="A1228:B1228"/>
    <mergeCell ref="A1229:B1229"/>
    <mergeCell ref="A1230:B1230"/>
    <mergeCell ref="A1231:B1231"/>
    <mergeCell ref="A1232:B1232"/>
    <mergeCell ref="A33:B33"/>
    <mergeCell ref="A34:B34"/>
    <mergeCell ref="A35:B35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9:B49"/>
    <mergeCell ref="A50:B50"/>
    <mergeCell ref="A51:B51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909:B909"/>
    <mergeCell ref="A910:B910"/>
    <mergeCell ref="A911:B911"/>
    <mergeCell ref="A927:B927"/>
    <mergeCell ref="A928:B928"/>
    <mergeCell ref="A929:B929"/>
    <mergeCell ref="A918:B918"/>
    <mergeCell ref="A145:B145"/>
    <mergeCell ref="A886:B886"/>
    <mergeCell ref="A887:B887"/>
    <mergeCell ref="A902:B902"/>
    <mergeCell ref="A863:B863"/>
    <mergeCell ref="A834:B834"/>
    <mergeCell ref="A890:B890"/>
    <mergeCell ref="A876:B876"/>
    <mergeCell ref="A877:B877"/>
    <mergeCell ref="A878:B878"/>
    <mergeCell ref="A879:B879"/>
    <mergeCell ref="A880:B880"/>
    <mergeCell ref="A881:B881"/>
    <mergeCell ref="A869:B869"/>
    <mergeCell ref="A874:B874"/>
    <mergeCell ref="A873:B873"/>
    <mergeCell ref="A875:B875"/>
    <mergeCell ref="A866:B866"/>
    <mergeCell ref="A888:B888"/>
    <mergeCell ref="A800:B800"/>
    <mergeCell ref="A801:B801"/>
    <mergeCell ref="A802:B802"/>
    <mergeCell ref="A803:B803"/>
    <mergeCell ref="A819:B819"/>
    <mergeCell ref="A820:B820"/>
    <mergeCell ref="A136:B136"/>
    <mergeCell ref="A137:B137"/>
    <mergeCell ref="A138:B138"/>
    <mergeCell ref="A151:B151"/>
    <mergeCell ref="A152:B152"/>
    <mergeCell ref="A153:B153"/>
    <mergeCell ref="A163:B163"/>
    <mergeCell ref="A164:B164"/>
    <mergeCell ref="A165:B165"/>
    <mergeCell ref="A234:B234"/>
    <mergeCell ref="A961:B961"/>
    <mergeCell ref="A964:B964"/>
    <mergeCell ref="A966:B966"/>
    <mergeCell ref="A916:B916"/>
    <mergeCell ref="A917:B917"/>
    <mergeCell ref="A903:B903"/>
    <mergeCell ref="A904:B904"/>
    <mergeCell ref="A924:B924"/>
    <mergeCell ref="A925:B925"/>
    <mergeCell ref="A870:B870"/>
    <mergeCell ref="A871:B871"/>
    <mergeCell ref="A872:B872"/>
    <mergeCell ref="A894:B894"/>
    <mergeCell ref="A895:B895"/>
    <mergeCell ref="A891:B891"/>
    <mergeCell ref="A889:B889"/>
    <mergeCell ref="A892:B892"/>
    <mergeCell ref="A893:B893"/>
    <mergeCell ref="A882:B882"/>
    <mergeCell ref="A883:B883"/>
    <mergeCell ref="A884:B884"/>
    <mergeCell ref="A885:B885"/>
    <mergeCell ref="A1130:B1130"/>
    <mergeCell ref="A1131:B1131"/>
    <mergeCell ref="A1132:B1132"/>
    <mergeCell ref="A1133:B1133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117:B1117"/>
    <mergeCell ref="A1118:B1118"/>
    <mergeCell ref="A1119:B1119"/>
    <mergeCell ref="A1120:B1120"/>
    <mergeCell ref="A1109:B1109"/>
    <mergeCell ref="A1108:B1108"/>
    <mergeCell ref="A1091:B1091"/>
    <mergeCell ref="A1095:B1095"/>
    <mergeCell ref="A1086:B1086"/>
    <mergeCell ref="A1087:B1087"/>
    <mergeCell ref="A1083:B1083"/>
    <mergeCell ref="A1084:B1084"/>
    <mergeCell ref="A972:B972"/>
    <mergeCell ref="A973:B973"/>
    <mergeCell ref="A1006:B1006"/>
    <mergeCell ref="A1007:B1007"/>
    <mergeCell ref="A996:B996"/>
    <mergeCell ref="A896:B896"/>
    <mergeCell ref="A897:B897"/>
    <mergeCell ref="A898:B898"/>
    <mergeCell ref="A899:B899"/>
    <mergeCell ref="A901:B901"/>
    <mergeCell ref="A919:B919"/>
    <mergeCell ref="A920:B920"/>
    <mergeCell ref="A921:B921"/>
    <mergeCell ref="A1010:B1010"/>
    <mergeCell ref="A1008:B1008"/>
    <mergeCell ref="A997:B997"/>
    <mergeCell ref="A998:B998"/>
    <mergeCell ref="A981:B981"/>
    <mergeCell ref="A982:B982"/>
    <mergeCell ref="A1094:B1094"/>
    <mergeCell ref="A1088:B1088"/>
    <mergeCell ref="A1089:B1089"/>
    <mergeCell ref="A1012:B1012"/>
    <mergeCell ref="A1013:B1013"/>
    <mergeCell ref="A965:B965"/>
    <mergeCell ref="A900:B900"/>
    <mergeCell ref="A914:B914"/>
    <mergeCell ref="A935:B935"/>
    <mergeCell ref="A922:B922"/>
    <mergeCell ref="A923:B923"/>
    <mergeCell ref="A906:B906"/>
    <mergeCell ref="A847:B847"/>
    <mergeCell ref="A848:B848"/>
    <mergeCell ref="A849:B849"/>
    <mergeCell ref="A850:B850"/>
    <mergeCell ref="A926:B926"/>
    <mergeCell ref="A912:B912"/>
    <mergeCell ref="A913:B913"/>
    <mergeCell ref="A939:B939"/>
    <mergeCell ref="A962:B962"/>
    <mergeCell ref="A948:B948"/>
    <mergeCell ref="A949:B949"/>
    <mergeCell ref="A851:B851"/>
    <mergeCell ref="A861:B861"/>
    <mergeCell ref="A862:B862"/>
    <mergeCell ref="A936:B936"/>
    <mergeCell ref="A937:B937"/>
    <mergeCell ref="A938:B938"/>
    <mergeCell ref="A932:B932"/>
    <mergeCell ref="A915:B915"/>
    <mergeCell ref="A905:B905"/>
    <mergeCell ref="A933:B933"/>
    <mergeCell ref="A934:B934"/>
    <mergeCell ref="A957:B957"/>
    <mergeCell ref="A867:B867"/>
    <mergeCell ref="A868:B868"/>
    <mergeCell ref="A1090:B1090"/>
    <mergeCell ref="A1045:B1045"/>
    <mergeCell ref="A1046:B1046"/>
    <mergeCell ref="A1047:B1047"/>
    <mergeCell ref="A1049:B1049"/>
    <mergeCell ref="A1050:B1050"/>
    <mergeCell ref="A1000:B1000"/>
    <mergeCell ref="A1056:B1056"/>
    <mergeCell ref="A1057:B1057"/>
    <mergeCell ref="A1017:B1017"/>
    <mergeCell ref="A1019:B1019"/>
    <mergeCell ref="A990:B990"/>
    <mergeCell ref="A991:B991"/>
    <mergeCell ref="A1063:B1063"/>
    <mergeCell ref="A1053:B1053"/>
    <mergeCell ref="A1011:B1011"/>
    <mergeCell ref="A1031:B1031"/>
    <mergeCell ref="A1073:B1073"/>
    <mergeCell ref="A1080:B1080"/>
    <mergeCell ref="A1081:B1081"/>
    <mergeCell ref="A1082:B1082"/>
    <mergeCell ref="A1023:B1023"/>
    <mergeCell ref="A1020:B1020"/>
    <mergeCell ref="A1030:B1030"/>
    <mergeCell ref="A993:B993"/>
    <mergeCell ref="A1076:B1076"/>
    <mergeCell ref="A1070:B1070"/>
    <mergeCell ref="A1071:B1071"/>
    <mergeCell ref="A1072:B1072"/>
    <mergeCell ref="A1042:B1042"/>
    <mergeCell ref="A1037:B1037"/>
    <mergeCell ref="A1001:B1001"/>
    <mergeCell ref="A1116:B1116"/>
    <mergeCell ref="A1113:B1113"/>
    <mergeCell ref="A1114:B1114"/>
    <mergeCell ref="A1115:B1115"/>
    <mergeCell ref="A1077:B1077"/>
    <mergeCell ref="A1078:B1078"/>
    <mergeCell ref="A1079:B1079"/>
    <mergeCell ref="A1092:B1092"/>
    <mergeCell ref="A1093:B1093"/>
    <mergeCell ref="A1110:B1110"/>
    <mergeCell ref="A1111:B1111"/>
    <mergeCell ref="A1112:B1112"/>
    <mergeCell ref="A1096:B1096"/>
    <mergeCell ref="A1097:B1097"/>
    <mergeCell ref="A1104:B1104"/>
    <mergeCell ref="A1105:B1105"/>
    <mergeCell ref="A1048:B1048"/>
    <mergeCell ref="A1062:B1062"/>
    <mergeCell ref="A1098:B1098"/>
    <mergeCell ref="A1099:B1099"/>
    <mergeCell ref="A1100:B1100"/>
    <mergeCell ref="A1106:B1106"/>
    <mergeCell ref="A1101:B1101"/>
    <mergeCell ref="A1102:B1102"/>
    <mergeCell ref="A1103:B1103"/>
    <mergeCell ref="A1085:B1085"/>
    <mergeCell ref="A1107:B1107"/>
    <mergeCell ref="A1067:B1067"/>
    <mergeCell ref="A1068:B1068"/>
    <mergeCell ref="A1069:B1069"/>
    <mergeCell ref="A1060:B1060"/>
    <mergeCell ref="A1061:B1061"/>
    <mergeCell ref="A985:B985"/>
    <mergeCell ref="A986:B986"/>
    <mergeCell ref="A1014:B1014"/>
    <mergeCell ref="A1058:B1058"/>
    <mergeCell ref="A1054:B1054"/>
    <mergeCell ref="A1051:B1051"/>
    <mergeCell ref="A1052:B1052"/>
    <mergeCell ref="A1021:B1021"/>
    <mergeCell ref="A1022:B1022"/>
    <mergeCell ref="A983:B983"/>
    <mergeCell ref="A999:B999"/>
    <mergeCell ref="A992:B992"/>
    <mergeCell ref="A1064:B1064"/>
    <mergeCell ref="A1041:B1041"/>
    <mergeCell ref="A1055:B1055"/>
    <mergeCell ref="A1059:B1059"/>
    <mergeCell ref="A989:B989"/>
    <mergeCell ref="A1024:B1024"/>
    <mergeCell ref="A1002:B1002"/>
    <mergeCell ref="A994:B994"/>
    <mergeCell ref="A995:B995"/>
    <mergeCell ref="A1009:B1009"/>
    <mergeCell ref="A967:B967"/>
    <mergeCell ref="A988:B988"/>
    <mergeCell ref="A1044:B1044"/>
    <mergeCell ref="A987:B987"/>
    <mergeCell ref="A1025:B1025"/>
    <mergeCell ref="A1043:B1043"/>
    <mergeCell ref="A1038:B1038"/>
    <mergeCell ref="A1039:B1039"/>
    <mergeCell ref="A1040:B1040"/>
    <mergeCell ref="A1032:B1032"/>
    <mergeCell ref="A1018:B1018"/>
    <mergeCell ref="A970:B970"/>
    <mergeCell ref="A971:B971"/>
    <mergeCell ref="A1029:B1029"/>
    <mergeCell ref="A1015:B1015"/>
    <mergeCell ref="A1016:B1016"/>
    <mergeCell ref="A1026:B1026"/>
    <mergeCell ref="A1027:B1027"/>
    <mergeCell ref="A1028:B1028"/>
    <mergeCell ref="A978:B978"/>
    <mergeCell ref="A979:B979"/>
    <mergeCell ref="A980:B980"/>
    <mergeCell ref="A969:B969"/>
    <mergeCell ref="A968:B968"/>
    <mergeCell ref="A974:B974"/>
    <mergeCell ref="A1003:B1003"/>
    <mergeCell ref="A1004:B1004"/>
    <mergeCell ref="A1005:B1005"/>
    <mergeCell ref="A977:B977"/>
    <mergeCell ref="A975:B975"/>
    <mergeCell ref="A976:B976"/>
    <mergeCell ref="A984:B984"/>
    <mergeCell ref="A951:B951"/>
    <mergeCell ref="A952:B952"/>
    <mergeCell ref="A953:B953"/>
    <mergeCell ref="A963:B963"/>
    <mergeCell ref="A960:B960"/>
    <mergeCell ref="A940:B940"/>
    <mergeCell ref="A941:B941"/>
    <mergeCell ref="A954:B954"/>
    <mergeCell ref="A955:B955"/>
    <mergeCell ref="A956:B956"/>
    <mergeCell ref="A930:B930"/>
    <mergeCell ref="A931:B931"/>
    <mergeCell ref="A950:B950"/>
    <mergeCell ref="A958:B958"/>
    <mergeCell ref="A959:B959"/>
    <mergeCell ref="A942:B942"/>
    <mergeCell ref="A943:B943"/>
    <mergeCell ref="A944:B944"/>
    <mergeCell ref="A945:B945"/>
    <mergeCell ref="A946:B946"/>
    <mergeCell ref="A947:B947"/>
    <mergeCell ref="A815:B815"/>
    <mergeCell ref="A864:B864"/>
    <mergeCell ref="A865:B865"/>
    <mergeCell ref="A843:B843"/>
    <mergeCell ref="A844:B844"/>
    <mergeCell ref="A845:B845"/>
    <mergeCell ref="A831:B831"/>
    <mergeCell ref="A832:B832"/>
    <mergeCell ref="A833:B833"/>
    <mergeCell ref="A858:B858"/>
    <mergeCell ref="A859:B859"/>
    <mergeCell ref="A835:B835"/>
    <mergeCell ref="A836:B836"/>
    <mergeCell ref="A837:B837"/>
    <mergeCell ref="A838:B838"/>
    <mergeCell ref="A839:B839"/>
    <mergeCell ref="A855:B855"/>
    <mergeCell ref="A856:B856"/>
    <mergeCell ref="A857:B857"/>
    <mergeCell ref="A846:B846"/>
    <mergeCell ref="A828:B828"/>
    <mergeCell ref="A829:B829"/>
    <mergeCell ref="A830:B830"/>
    <mergeCell ref="A852:B852"/>
    <mergeCell ref="A853:B853"/>
    <mergeCell ref="A854:B854"/>
    <mergeCell ref="A840:B840"/>
    <mergeCell ref="A841:B841"/>
    <mergeCell ref="A842:B842"/>
    <mergeCell ref="A792:B792"/>
    <mergeCell ref="A793:B793"/>
    <mergeCell ref="A794:B794"/>
    <mergeCell ref="A816:B816"/>
    <mergeCell ref="A817:B817"/>
    <mergeCell ref="A818:B818"/>
    <mergeCell ref="A804:B804"/>
    <mergeCell ref="A805:B805"/>
    <mergeCell ref="A806:B806"/>
    <mergeCell ref="A807:B807"/>
    <mergeCell ref="A808:B808"/>
    <mergeCell ref="A809:B809"/>
    <mergeCell ref="A795:B795"/>
    <mergeCell ref="A796:B796"/>
    <mergeCell ref="A797:B797"/>
    <mergeCell ref="A822:B822"/>
    <mergeCell ref="A823:B823"/>
    <mergeCell ref="A824:B824"/>
    <mergeCell ref="A825:B825"/>
    <mergeCell ref="A826:B826"/>
    <mergeCell ref="A827:B827"/>
    <mergeCell ref="A798:B798"/>
    <mergeCell ref="A799:B799"/>
    <mergeCell ref="A821:B821"/>
    <mergeCell ref="A810:B810"/>
    <mergeCell ref="A811:B811"/>
    <mergeCell ref="A812:B812"/>
    <mergeCell ref="A813:B813"/>
    <mergeCell ref="A814:B814"/>
    <mergeCell ref="A788:B788"/>
    <mergeCell ref="A789:B789"/>
    <mergeCell ref="A790:B790"/>
    <mergeCell ref="A791:B791"/>
    <mergeCell ref="A762:B762"/>
    <mergeCell ref="A763:B763"/>
    <mergeCell ref="A764:B764"/>
    <mergeCell ref="A765:B765"/>
    <mergeCell ref="A766:B766"/>
    <mergeCell ref="A767:B767"/>
    <mergeCell ref="A783:B783"/>
    <mergeCell ref="A784:B784"/>
    <mergeCell ref="A785:B785"/>
    <mergeCell ref="A774:B774"/>
    <mergeCell ref="A775:B775"/>
    <mergeCell ref="A776:B776"/>
    <mergeCell ref="A777:B777"/>
    <mergeCell ref="A778:B778"/>
    <mergeCell ref="A779:B779"/>
    <mergeCell ref="A756:B756"/>
    <mergeCell ref="A757:B757"/>
    <mergeCell ref="A758:B758"/>
    <mergeCell ref="A780:B780"/>
    <mergeCell ref="A781:B781"/>
    <mergeCell ref="A782:B782"/>
    <mergeCell ref="A768:B768"/>
    <mergeCell ref="A769:B769"/>
    <mergeCell ref="A770:B770"/>
    <mergeCell ref="A771:B771"/>
    <mergeCell ref="A772:B772"/>
    <mergeCell ref="A773:B773"/>
    <mergeCell ref="A759:B759"/>
    <mergeCell ref="A760:B760"/>
    <mergeCell ref="A761:B761"/>
    <mergeCell ref="A786:B786"/>
    <mergeCell ref="A787:B787"/>
    <mergeCell ref="A752:B752"/>
    <mergeCell ref="A753:B753"/>
    <mergeCell ref="A754:B754"/>
    <mergeCell ref="A755:B755"/>
    <mergeCell ref="A726:B726"/>
    <mergeCell ref="A727:B727"/>
    <mergeCell ref="A728:B728"/>
    <mergeCell ref="A729:B729"/>
    <mergeCell ref="A730:B730"/>
    <mergeCell ref="A731:B731"/>
    <mergeCell ref="A747:B747"/>
    <mergeCell ref="A748:B748"/>
    <mergeCell ref="A749:B749"/>
    <mergeCell ref="A738:B738"/>
    <mergeCell ref="A739:B739"/>
    <mergeCell ref="A740:B740"/>
    <mergeCell ref="A741:B741"/>
    <mergeCell ref="A742:B742"/>
    <mergeCell ref="A743:B743"/>
    <mergeCell ref="A720:B720"/>
    <mergeCell ref="A721:B721"/>
    <mergeCell ref="A722:B722"/>
    <mergeCell ref="A744:B744"/>
    <mergeCell ref="A745:B745"/>
    <mergeCell ref="A746:B746"/>
    <mergeCell ref="A732:B732"/>
    <mergeCell ref="A733:B733"/>
    <mergeCell ref="A734:B734"/>
    <mergeCell ref="A735:B735"/>
    <mergeCell ref="A736:B736"/>
    <mergeCell ref="A737:B737"/>
    <mergeCell ref="A723:B723"/>
    <mergeCell ref="A724:B724"/>
    <mergeCell ref="A725:B725"/>
    <mergeCell ref="A750:B750"/>
    <mergeCell ref="A751:B751"/>
    <mergeCell ref="A716:B716"/>
    <mergeCell ref="A717:B717"/>
    <mergeCell ref="A718:B718"/>
    <mergeCell ref="A719:B719"/>
    <mergeCell ref="A690:B690"/>
    <mergeCell ref="A691:B691"/>
    <mergeCell ref="A692:B692"/>
    <mergeCell ref="A693:B693"/>
    <mergeCell ref="A694:B694"/>
    <mergeCell ref="A695:B695"/>
    <mergeCell ref="A711:B711"/>
    <mergeCell ref="A712:B712"/>
    <mergeCell ref="A713:B713"/>
    <mergeCell ref="A702:B702"/>
    <mergeCell ref="A703:B703"/>
    <mergeCell ref="A704:B704"/>
    <mergeCell ref="A705:B705"/>
    <mergeCell ref="A706:B706"/>
    <mergeCell ref="A707:B707"/>
    <mergeCell ref="A684:B684"/>
    <mergeCell ref="A685:B685"/>
    <mergeCell ref="A686:B686"/>
    <mergeCell ref="A708:B708"/>
    <mergeCell ref="A709:B709"/>
    <mergeCell ref="A710:B710"/>
    <mergeCell ref="A696:B696"/>
    <mergeCell ref="A697:B697"/>
    <mergeCell ref="A698:B698"/>
    <mergeCell ref="A699:B699"/>
    <mergeCell ref="A700:B700"/>
    <mergeCell ref="A701:B701"/>
    <mergeCell ref="A687:B687"/>
    <mergeCell ref="A688:B688"/>
    <mergeCell ref="A689:B689"/>
    <mergeCell ref="A714:B714"/>
    <mergeCell ref="A715:B715"/>
    <mergeCell ref="A680:B680"/>
    <mergeCell ref="A681:B681"/>
    <mergeCell ref="A682:B682"/>
    <mergeCell ref="A683:B683"/>
    <mergeCell ref="A654:B654"/>
    <mergeCell ref="A655:B655"/>
    <mergeCell ref="A656:B656"/>
    <mergeCell ref="A657:B657"/>
    <mergeCell ref="A658:B658"/>
    <mergeCell ref="A659:B659"/>
    <mergeCell ref="A675:B675"/>
    <mergeCell ref="A676:B676"/>
    <mergeCell ref="A677:B677"/>
    <mergeCell ref="A666:B666"/>
    <mergeCell ref="A667:B667"/>
    <mergeCell ref="A668:B668"/>
    <mergeCell ref="A669:B669"/>
    <mergeCell ref="A670:B670"/>
    <mergeCell ref="A671:B671"/>
    <mergeCell ref="A648:B648"/>
    <mergeCell ref="A649:B649"/>
    <mergeCell ref="A650:B650"/>
    <mergeCell ref="A672:B672"/>
    <mergeCell ref="A673:B673"/>
    <mergeCell ref="A674:B674"/>
    <mergeCell ref="A660:B660"/>
    <mergeCell ref="A661:B661"/>
    <mergeCell ref="A662:B662"/>
    <mergeCell ref="A663:B663"/>
    <mergeCell ref="A664:B664"/>
    <mergeCell ref="A665:B665"/>
    <mergeCell ref="A651:B651"/>
    <mergeCell ref="A652:B652"/>
    <mergeCell ref="A653:B653"/>
    <mergeCell ref="A678:B678"/>
    <mergeCell ref="A679:B679"/>
    <mergeCell ref="A644:B644"/>
    <mergeCell ref="A645:B645"/>
    <mergeCell ref="A646:B646"/>
    <mergeCell ref="A647:B647"/>
    <mergeCell ref="A618:B618"/>
    <mergeCell ref="A619:B619"/>
    <mergeCell ref="A620:B620"/>
    <mergeCell ref="A621:B621"/>
    <mergeCell ref="A622:B622"/>
    <mergeCell ref="A623:B623"/>
    <mergeCell ref="A639:B639"/>
    <mergeCell ref="A640:B640"/>
    <mergeCell ref="A641:B641"/>
    <mergeCell ref="A630:B630"/>
    <mergeCell ref="A631:B631"/>
    <mergeCell ref="A632:B632"/>
    <mergeCell ref="A633:B633"/>
    <mergeCell ref="A634:B634"/>
    <mergeCell ref="A635:B635"/>
    <mergeCell ref="A612:B612"/>
    <mergeCell ref="A613:B613"/>
    <mergeCell ref="A614:B614"/>
    <mergeCell ref="A636:B636"/>
    <mergeCell ref="A637:B637"/>
    <mergeCell ref="A638:B638"/>
    <mergeCell ref="A624:B624"/>
    <mergeCell ref="A625:B625"/>
    <mergeCell ref="A626:B626"/>
    <mergeCell ref="A627:B627"/>
    <mergeCell ref="A628:B628"/>
    <mergeCell ref="A629:B629"/>
    <mergeCell ref="A615:B615"/>
    <mergeCell ref="A616:B616"/>
    <mergeCell ref="A617:B617"/>
    <mergeCell ref="A642:B642"/>
    <mergeCell ref="A643:B643"/>
    <mergeCell ref="A608:B608"/>
    <mergeCell ref="A609:B609"/>
    <mergeCell ref="A610:B610"/>
    <mergeCell ref="A611:B611"/>
    <mergeCell ref="A582:B582"/>
    <mergeCell ref="A583:B583"/>
    <mergeCell ref="A584:B584"/>
    <mergeCell ref="A585:B585"/>
    <mergeCell ref="A586:B586"/>
    <mergeCell ref="A587:B587"/>
    <mergeCell ref="A603:B603"/>
    <mergeCell ref="A604:B604"/>
    <mergeCell ref="A605:B605"/>
    <mergeCell ref="A594:B594"/>
    <mergeCell ref="A595:B595"/>
    <mergeCell ref="A596:B596"/>
    <mergeCell ref="A597:B597"/>
    <mergeCell ref="A598:B598"/>
    <mergeCell ref="A599:B599"/>
    <mergeCell ref="A576:B576"/>
    <mergeCell ref="A577:B577"/>
    <mergeCell ref="A578:B578"/>
    <mergeCell ref="A600:B600"/>
    <mergeCell ref="A601:B601"/>
    <mergeCell ref="A602:B602"/>
    <mergeCell ref="A588:B588"/>
    <mergeCell ref="A589:B589"/>
    <mergeCell ref="A590:B590"/>
    <mergeCell ref="A591:B591"/>
    <mergeCell ref="A592:B592"/>
    <mergeCell ref="A593:B593"/>
    <mergeCell ref="A579:B579"/>
    <mergeCell ref="A580:B580"/>
    <mergeCell ref="A581:B581"/>
    <mergeCell ref="A606:B606"/>
    <mergeCell ref="A607:B607"/>
    <mergeCell ref="A572:B572"/>
    <mergeCell ref="A573:B573"/>
    <mergeCell ref="A574:B574"/>
    <mergeCell ref="A575:B575"/>
    <mergeCell ref="A546:B546"/>
    <mergeCell ref="A547:B547"/>
    <mergeCell ref="A548:B548"/>
    <mergeCell ref="A549:B549"/>
    <mergeCell ref="A550:B550"/>
    <mergeCell ref="A551:B551"/>
    <mergeCell ref="A567:B567"/>
    <mergeCell ref="A568:B568"/>
    <mergeCell ref="A569:B569"/>
    <mergeCell ref="A558:B558"/>
    <mergeCell ref="A559:B559"/>
    <mergeCell ref="A560:B560"/>
    <mergeCell ref="A561:B561"/>
    <mergeCell ref="A562:B562"/>
    <mergeCell ref="A563:B563"/>
    <mergeCell ref="A540:B540"/>
    <mergeCell ref="A541:B541"/>
    <mergeCell ref="A542:B542"/>
    <mergeCell ref="A564:B564"/>
    <mergeCell ref="A565:B565"/>
    <mergeCell ref="A566:B566"/>
    <mergeCell ref="A552:B552"/>
    <mergeCell ref="A553:B553"/>
    <mergeCell ref="A554:B554"/>
    <mergeCell ref="A555:B555"/>
    <mergeCell ref="A556:B556"/>
    <mergeCell ref="A557:B557"/>
    <mergeCell ref="A543:B543"/>
    <mergeCell ref="A544:B544"/>
    <mergeCell ref="A545:B545"/>
    <mergeCell ref="A570:B570"/>
    <mergeCell ref="A571:B571"/>
    <mergeCell ref="A469:B469"/>
    <mergeCell ref="A534:B534"/>
    <mergeCell ref="A498:B498"/>
    <mergeCell ref="A499:B499"/>
    <mergeCell ref="A500:B500"/>
    <mergeCell ref="A501:B501"/>
    <mergeCell ref="A502:B502"/>
    <mergeCell ref="A503:B503"/>
    <mergeCell ref="A535:B535"/>
    <mergeCell ref="A536:B536"/>
    <mergeCell ref="A537:B537"/>
    <mergeCell ref="A538:B538"/>
    <mergeCell ref="A539:B539"/>
    <mergeCell ref="A510:B510"/>
    <mergeCell ref="A511:B511"/>
    <mergeCell ref="A512:B512"/>
    <mergeCell ref="A513:B513"/>
    <mergeCell ref="A514:B514"/>
    <mergeCell ref="A515:B515"/>
    <mergeCell ref="A531:B531"/>
    <mergeCell ref="A532:B532"/>
    <mergeCell ref="A533:B533"/>
    <mergeCell ref="A522:B522"/>
    <mergeCell ref="A523:B523"/>
    <mergeCell ref="A524:B524"/>
    <mergeCell ref="A525:B525"/>
    <mergeCell ref="A526:B526"/>
    <mergeCell ref="A527:B527"/>
    <mergeCell ref="A504:B504"/>
    <mergeCell ref="A474:B474"/>
    <mergeCell ref="A475:B475"/>
    <mergeCell ref="A476:B476"/>
    <mergeCell ref="A477:B477"/>
    <mergeCell ref="A478:B478"/>
    <mergeCell ref="A479:B479"/>
    <mergeCell ref="A495:B495"/>
    <mergeCell ref="A496:B496"/>
    <mergeCell ref="A497:B497"/>
    <mergeCell ref="A505:B505"/>
    <mergeCell ref="A506:B506"/>
    <mergeCell ref="A528:B528"/>
    <mergeCell ref="A529:B529"/>
    <mergeCell ref="A530:B530"/>
    <mergeCell ref="A516:B516"/>
    <mergeCell ref="A517:B517"/>
    <mergeCell ref="A518:B518"/>
    <mergeCell ref="A519:B519"/>
    <mergeCell ref="A520:B520"/>
    <mergeCell ref="A521:B521"/>
    <mergeCell ref="A507:B507"/>
    <mergeCell ref="A508:B508"/>
    <mergeCell ref="A509:B509"/>
    <mergeCell ref="A486:B486"/>
    <mergeCell ref="A487:B487"/>
    <mergeCell ref="A488:B488"/>
    <mergeCell ref="A489:B489"/>
    <mergeCell ref="A490:B490"/>
    <mergeCell ref="A491:B491"/>
    <mergeCell ref="A470:B470"/>
    <mergeCell ref="A492:B492"/>
    <mergeCell ref="A493:B493"/>
    <mergeCell ref="A494:B494"/>
    <mergeCell ref="A480:B480"/>
    <mergeCell ref="A481:B481"/>
    <mergeCell ref="A482:B482"/>
    <mergeCell ref="A483:B483"/>
    <mergeCell ref="A484:B484"/>
    <mergeCell ref="A485:B485"/>
    <mergeCell ref="A471:B471"/>
    <mergeCell ref="A472:B472"/>
    <mergeCell ref="A473:B473"/>
    <mergeCell ref="A432:B432"/>
    <mergeCell ref="A433:B433"/>
    <mergeCell ref="A434:B434"/>
    <mergeCell ref="A435:B435"/>
    <mergeCell ref="A436:B436"/>
    <mergeCell ref="A437:B437"/>
    <mergeCell ref="A462:B462"/>
    <mergeCell ref="A463:B463"/>
    <mergeCell ref="A464:B464"/>
    <mergeCell ref="A465:B465"/>
    <mergeCell ref="A466:B466"/>
    <mergeCell ref="A467:B467"/>
    <mergeCell ref="A459:B459"/>
    <mergeCell ref="A460:B460"/>
    <mergeCell ref="A441:B441"/>
    <mergeCell ref="A442:B442"/>
    <mergeCell ref="A443:B443"/>
    <mergeCell ref="A461:B461"/>
    <mergeCell ref="A468:B468"/>
    <mergeCell ref="A426:B426"/>
    <mergeCell ref="A427:B427"/>
    <mergeCell ref="A428:B428"/>
    <mergeCell ref="A429:B429"/>
    <mergeCell ref="A430:B430"/>
    <mergeCell ref="A431:B431"/>
    <mergeCell ref="A456:B456"/>
    <mergeCell ref="A457:B457"/>
    <mergeCell ref="A458:B458"/>
    <mergeCell ref="A444:B444"/>
    <mergeCell ref="A445:B445"/>
    <mergeCell ref="A446:B446"/>
    <mergeCell ref="A447:B447"/>
    <mergeCell ref="A448:B448"/>
    <mergeCell ref="A449:B449"/>
    <mergeCell ref="A438:B438"/>
    <mergeCell ref="A439:B439"/>
    <mergeCell ref="A440:B440"/>
    <mergeCell ref="A450:B450"/>
    <mergeCell ref="A451:B451"/>
    <mergeCell ref="A452:B452"/>
    <mergeCell ref="A453:B453"/>
    <mergeCell ref="A454:B454"/>
    <mergeCell ref="A455:B455"/>
    <mergeCell ref="A421:B421"/>
    <mergeCell ref="A422:B422"/>
    <mergeCell ref="A423:B423"/>
    <mergeCell ref="A424:B424"/>
    <mergeCell ref="A425:B425"/>
    <mergeCell ref="A360:B360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402:B402"/>
    <mergeCell ref="A403:B403"/>
    <mergeCell ref="A404:B404"/>
    <mergeCell ref="A405:B405"/>
    <mergeCell ref="A406:B406"/>
    <mergeCell ref="A420:B420"/>
    <mergeCell ref="A407:B407"/>
    <mergeCell ref="A398:B398"/>
    <mergeCell ref="A399:B399"/>
    <mergeCell ref="A400:B400"/>
    <mergeCell ref="A401:B401"/>
    <mergeCell ref="A396:B396"/>
    <mergeCell ref="A390:B390"/>
    <mergeCell ref="A384:B384"/>
    <mergeCell ref="A385:B385"/>
    <mergeCell ref="A386:B386"/>
    <mergeCell ref="A387:B387"/>
    <mergeCell ref="A388:B388"/>
    <mergeCell ref="A389:B389"/>
    <mergeCell ref="A378:B378"/>
    <mergeCell ref="A376:B376"/>
    <mergeCell ref="A377:B377"/>
    <mergeCell ref="A366:B366"/>
    <mergeCell ref="A367:B367"/>
    <mergeCell ref="A368:B368"/>
    <mergeCell ref="A369:B369"/>
    <mergeCell ref="A370:B370"/>
    <mergeCell ref="A379:B379"/>
    <mergeCell ref="A371:B371"/>
    <mergeCell ref="A314:B314"/>
    <mergeCell ref="A353:B353"/>
    <mergeCell ref="A328:B328"/>
    <mergeCell ref="A329:B329"/>
    <mergeCell ref="A336:B336"/>
    <mergeCell ref="A359:B359"/>
    <mergeCell ref="A363:B363"/>
    <mergeCell ref="A343:B343"/>
    <mergeCell ref="A346:B346"/>
    <mergeCell ref="A322:B322"/>
    <mergeCell ref="A324:B324"/>
    <mergeCell ref="A325:B325"/>
    <mergeCell ref="A334:B334"/>
    <mergeCell ref="A327:B327"/>
    <mergeCell ref="A361:B361"/>
    <mergeCell ref="A362:B362"/>
    <mergeCell ref="A391:B391"/>
    <mergeCell ref="A392:B392"/>
    <mergeCell ref="A393:B393"/>
    <mergeCell ref="A394:B394"/>
    <mergeCell ref="A395:B395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00:B300"/>
    <mergeCell ref="A281:B281"/>
    <mergeCell ref="A282:B282"/>
    <mergeCell ref="A283:B283"/>
    <mergeCell ref="A351:B351"/>
    <mergeCell ref="A349:B349"/>
    <mergeCell ref="A344:B344"/>
    <mergeCell ref="A332:B332"/>
    <mergeCell ref="A348:B348"/>
    <mergeCell ref="A315:B315"/>
    <mergeCell ref="A339:B339"/>
    <mergeCell ref="A340:B340"/>
    <mergeCell ref="A345:B345"/>
    <mergeCell ref="A365:B365"/>
    <mergeCell ref="A354:B354"/>
    <mergeCell ref="A355:B355"/>
    <mergeCell ref="A356:B356"/>
    <mergeCell ref="A357:B357"/>
    <mergeCell ref="A358:B358"/>
    <mergeCell ref="A330:B330"/>
    <mergeCell ref="A331:B331"/>
    <mergeCell ref="A320:B320"/>
    <mergeCell ref="A342:B342"/>
    <mergeCell ref="A319:B319"/>
    <mergeCell ref="A321:B321"/>
    <mergeCell ref="A337:B337"/>
    <mergeCell ref="A338:B338"/>
    <mergeCell ref="A278:B278"/>
    <mergeCell ref="A280:B280"/>
    <mergeCell ref="A279:B279"/>
    <mergeCell ref="A302:B302"/>
    <mergeCell ref="A303:B303"/>
    <mergeCell ref="A290:B290"/>
    <mergeCell ref="A313:B313"/>
    <mergeCell ref="A326:B326"/>
    <mergeCell ref="A323:B323"/>
    <mergeCell ref="A309:B309"/>
    <mergeCell ref="A311:B311"/>
    <mergeCell ref="A297:B297"/>
    <mergeCell ref="A284:B284"/>
    <mergeCell ref="A285:B285"/>
    <mergeCell ref="A352:B352"/>
    <mergeCell ref="A350:B350"/>
    <mergeCell ref="A277:B277"/>
    <mergeCell ref="A183:B183"/>
    <mergeCell ref="A184:B184"/>
    <mergeCell ref="A185:B185"/>
    <mergeCell ref="A186:B186"/>
    <mergeCell ref="A187:B187"/>
    <mergeCell ref="A266:B266"/>
    <mergeCell ref="A259:B259"/>
    <mergeCell ref="A287:B287"/>
    <mergeCell ref="A268:B268"/>
    <mergeCell ref="A304:B304"/>
    <mergeCell ref="A301:B301"/>
    <mergeCell ref="A272:B272"/>
    <mergeCell ref="A273:B273"/>
    <mergeCell ref="A288:B288"/>
    <mergeCell ref="A347:B347"/>
    <mergeCell ref="A341:B341"/>
    <mergeCell ref="A286:B286"/>
    <mergeCell ref="A188:B188"/>
    <mergeCell ref="A189:B189"/>
    <mergeCell ref="A227:B227"/>
    <mergeCell ref="A263:B263"/>
    <mergeCell ref="A269:B269"/>
    <mergeCell ref="A196:B196"/>
    <mergeCell ref="A197:B197"/>
    <mergeCell ref="A198:B198"/>
    <mergeCell ref="A193:B193"/>
    <mergeCell ref="A317:B317"/>
    <mergeCell ref="A318:B318"/>
    <mergeCell ref="A335:B335"/>
    <mergeCell ref="A267:B267"/>
    <mergeCell ref="A206:B206"/>
    <mergeCell ref="A207:B207"/>
    <mergeCell ref="A208:B208"/>
    <mergeCell ref="A209:B209"/>
    <mergeCell ref="A178:B178"/>
    <mergeCell ref="A238:B238"/>
    <mergeCell ref="A239:B239"/>
    <mergeCell ref="A223:B223"/>
    <mergeCell ref="A226:B226"/>
    <mergeCell ref="A200:B200"/>
    <mergeCell ref="A312:B312"/>
    <mergeCell ref="A307:B307"/>
    <mergeCell ref="A310:B310"/>
    <mergeCell ref="A289:B289"/>
    <mergeCell ref="A222:B222"/>
    <mergeCell ref="A230:B230"/>
    <mergeCell ref="A231:B231"/>
    <mergeCell ref="A225:B225"/>
    <mergeCell ref="A232:B232"/>
    <mergeCell ref="A233:B233"/>
    <mergeCell ref="A236:B236"/>
    <mergeCell ref="A296:B296"/>
    <mergeCell ref="A305:B305"/>
    <mergeCell ref="A256:B256"/>
    <mergeCell ref="A244:B244"/>
    <mergeCell ref="A243:B243"/>
    <mergeCell ref="A249:B249"/>
    <mergeCell ref="A250:B250"/>
    <mergeCell ref="A275:B275"/>
    <mergeCell ref="A276:B276"/>
    <mergeCell ref="A194:B194"/>
    <mergeCell ref="A167:B167"/>
    <mergeCell ref="A168:B168"/>
    <mergeCell ref="A172:B172"/>
    <mergeCell ref="A190:B190"/>
    <mergeCell ref="A191:B191"/>
    <mergeCell ref="A192:B192"/>
    <mergeCell ref="A213:B213"/>
    <mergeCell ref="A235:B235"/>
    <mergeCell ref="A204:B204"/>
    <mergeCell ref="A202:B202"/>
    <mergeCell ref="A247:B247"/>
    <mergeCell ref="A254:B254"/>
    <mergeCell ref="A201:B201"/>
    <mergeCell ref="A237:B237"/>
    <mergeCell ref="A251:B251"/>
    <mergeCell ref="A252:B252"/>
    <mergeCell ref="A253:B253"/>
    <mergeCell ref="A228:B228"/>
    <mergeCell ref="A229:B229"/>
    <mergeCell ref="A224:B224"/>
    <mergeCell ref="A218:B218"/>
    <mergeCell ref="A219:B219"/>
    <mergeCell ref="A214:B214"/>
    <mergeCell ref="A195:B195"/>
    <mergeCell ref="A180:B180"/>
    <mergeCell ref="A271:B271"/>
    <mergeCell ref="A257:B257"/>
    <mergeCell ref="A258:B258"/>
    <mergeCell ref="A169:B169"/>
    <mergeCell ref="A170:B170"/>
    <mergeCell ref="A133:B133"/>
    <mergeCell ref="A134:B134"/>
    <mergeCell ref="A135:B135"/>
    <mergeCell ref="A148:B148"/>
    <mergeCell ref="A149:B149"/>
    <mergeCell ref="A146:B146"/>
    <mergeCell ref="A147:B147"/>
    <mergeCell ref="A142:B142"/>
    <mergeCell ref="A143:B143"/>
    <mergeCell ref="A144:B144"/>
    <mergeCell ref="A255:B255"/>
    <mergeCell ref="A264:B264"/>
    <mergeCell ref="A265:B265"/>
    <mergeCell ref="A173:B173"/>
    <mergeCell ref="A174:B174"/>
    <mergeCell ref="A179:B179"/>
    <mergeCell ref="A181:B181"/>
    <mergeCell ref="A182:B182"/>
    <mergeCell ref="A220:B220"/>
    <mergeCell ref="A221:B221"/>
    <mergeCell ref="A175:B175"/>
    <mergeCell ref="A176:B176"/>
    <mergeCell ref="A177:B177"/>
    <mergeCell ref="A217:B217"/>
    <mergeCell ref="A215:B215"/>
    <mergeCell ref="A205:B205"/>
    <mergeCell ref="A166:B166"/>
    <mergeCell ref="A154:B154"/>
    <mergeCell ref="A155:B155"/>
    <mergeCell ref="A156:B156"/>
    <mergeCell ref="A364:B364"/>
    <mergeCell ref="A203:B203"/>
    <mergeCell ref="A210:B210"/>
    <mergeCell ref="A216:B216"/>
    <mergeCell ref="A306:B306"/>
    <mergeCell ref="A333:B333"/>
    <mergeCell ref="A316:B316"/>
    <mergeCell ref="A199:B199"/>
    <mergeCell ref="A291:B291"/>
    <mergeCell ref="A292:B292"/>
    <mergeCell ref="A293:B293"/>
    <mergeCell ref="A298:B298"/>
    <mergeCell ref="A299:B299"/>
    <mergeCell ref="A294:B294"/>
    <mergeCell ref="A295:B295"/>
    <mergeCell ref="A245:B245"/>
    <mergeCell ref="A246:B246"/>
    <mergeCell ref="A308:B308"/>
    <mergeCell ref="A211:B211"/>
    <mergeCell ref="A212:B212"/>
    <mergeCell ref="A274:B274"/>
    <mergeCell ref="A248:B248"/>
    <mergeCell ref="A240:B240"/>
    <mergeCell ref="A241:B241"/>
    <mergeCell ref="A242:B242"/>
    <mergeCell ref="A260:B260"/>
    <mergeCell ref="A261:B261"/>
    <mergeCell ref="A262:B262"/>
    <mergeCell ref="A270:B270"/>
    <mergeCell ref="A1141:B1141"/>
    <mergeCell ref="A111:B111"/>
    <mergeCell ref="A112:B112"/>
    <mergeCell ref="A113:B113"/>
    <mergeCell ref="A108:B108"/>
    <mergeCell ref="A109:B109"/>
    <mergeCell ref="A110:B110"/>
    <mergeCell ref="A117:B117"/>
    <mergeCell ref="A118:B118"/>
    <mergeCell ref="A119:B119"/>
    <mergeCell ref="A114:B114"/>
    <mergeCell ref="A115:B115"/>
    <mergeCell ref="A116:B116"/>
    <mergeCell ref="A1135:B1135"/>
    <mergeCell ref="A1136:B1136"/>
    <mergeCell ref="A1137:B1137"/>
    <mergeCell ref="A120:B120"/>
    <mergeCell ref="A121:B121"/>
    <mergeCell ref="A122:B122"/>
    <mergeCell ref="A171:B171"/>
    <mergeCell ref="A130:B130"/>
    <mergeCell ref="A131:B131"/>
    <mergeCell ref="A132:B132"/>
    <mergeCell ref="A127:B127"/>
    <mergeCell ref="A128:B128"/>
    <mergeCell ref="A129:B129"/>
    <mergeCell ref="A160:B160"/>
    <mergeCell ref="A161:B161"/>
    <mergeCell ref="A162:B162"/>
    <mergeCell ref="A157:B157"/>
    <mergeCell ref="A158:B158"/>
    <mergeCell ref="A159:B159"/>
    <mergeCell ref="A100:B100"/>
    <mergeCell ref="A101:B101"/>
    <mergeCell ref="A96:B96"/>
    <mergeCell ref="A97:B97"/>
    <mergeCell ref="A98:B98"/>
    <mergeCell ref="A1179:B1179"/>
    <mergeCell ref="A1180:B1180"/>
    <mergeCell ref="A1181:B1181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02:B102"/>
    <mergeCell ref="A103:B103"/>
    <mergeCell ref="A104:B104"/>
    <mergeCell ref="A105:B105"/>
    <mergeCell ref="A106:B106"/>
    <mergeCell ref="A107:B107"/>
    <mergeCell ref="A1144:B1144"/>
    <mergeCell ref="A1142:B1142"/>
    <mergeCell ref="A1143:B1143"/>
    <mergeCell ref="A1138:B1138"/>
    <mergeCell ref="A1139:B1139"/>
    <mergeCell ref="A1140:B1140"/>
    <mergeCell ref="A82:B82"/>
    <mergeCell ref="A83:B83"/>
    <mergeCell ref="A84:B84"/>
    <mergeCell ref="A80:B80"/>
    <mergeCell ref="A81:B81"/>
    <mergeCell ref="A99:B99"/>
    <mergeCell ref="A87:B87"/>
    <mergeCell ref="A88:B88"/>
    <mergeCell ref="A89:B89"/>
    <mergeCell ref="A85:B85"/>
    <mergeCell ref="A86:B86"/>
    <mergeCell ref="A93:B93"/>
    <mergeCell ref="A94:B94"/>
    <mergeCell ref="A95:B95"/>
    <mergeCell ref="A90:B90"/>
    <mergeCell ref="A91:B91"/>
    <mergeCell ref="A92:B92"/>
    <mergeCell ref="A1174:B1174"/>
    <mergeCell ref="A1175:B1175"/>
    <mergeCell ref="A1176:B1176"/>
    <mergeCell ref="A1177:B1177"/>
    <mergeCell ref="A1178:B1178"/>
    <mergeCell ref="A1182:B1182"/>
    <mergeCell ref="A1183:B1183"/>
    <mergeCell ref="A1184:B1184"/>
    <mergeCell ref="A1185:B1185"/>
    <mergeCell ref="A1169:B1169"/>
    <mergeCell ref="A1145:B1145"/>
    <mergeCell ref="A1146:B1146"/>
    <mergeCell ref="A1147:B1147"/>
    <mergeCell ref="A1148:B1148"/>
    <mergeCell ref="A1149:B1149"/>
    <mergeCell ref="A1198:B1198"/>
    <mergeCell ref="A1199:B1199"/>
    <mergeCell ref="A74:B74"/>
    <mergeCell ref="A66:B66"/>
    <mergeCell ref="A67:B67"/>
    <mergeCell ref="A68:B68"/>
    <mergeCell ref="A1189:B1189"/>
    <mergeCell ref="A1190:B1190"/>
    <mergeCell ref="A1191:B1191"/>
    <mergeCell ref="A1192:B1192"/>
    <mergeCell ref="A1193:B1193"/>
    <mergeCell ref="A1194:B1194"/>
    <mergeCell ref="A1196:B1196"/>
    <mergeCell ref="A1197:B1197"/>
    <mergeCell ref="A75:B75"/>
    <mergeCell ref="A76:B76"/>
    <mergeCell ref="A77:B77"/>
    <mergeCell ref="A78:B78"/>
    <mergeCell ref="A79:B79"/>
    <mergeCell ref="A1186:B1186"/>
    <mergeCell ref="A1187:B1187"/>
    <mergeCell ref="A1188:B1188"/>
    <mergeCell ref="A1162:B1162"/>
    <mergeCell ref="A1163:B1163"/>
    <mergeCell ref="A1164:B1164"/>
    <mergeCell ref="A1165:B1165"/>
    <mergeCell ref="A1166:B1166"/>
    <mergeCell ref="A1167:B1167"/>
    <mergeCell ref="A1168:B1168"/>
    <mergeCell ref="A1195:B1195"/>
    <mergeCell ref="A1170:B1170"/>
    <mergeCell ref="A1171:B1171"/>
    <mergeCell ref="A1172:B1172"/>
    <mergeCell ref="A1173:B1173"/>
    <mergeCell ref="I2:K2"/>
    <mergeCell ref="I6:K6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216:B1216"/>
    <mergeCell ref="A1217:B1217"/>
    <mergeCell ref="A42:B42"/>
    <mergeCell ref="A43:B43"/>
    <mergeCell ref="A44:B44"/>
    <mergeCell ref="A1237:G1237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21:B21"/>
    <mergeCell ref="A22:B22"/>
    <mergeCell ref="A23:B23"/>
    <mergeCell ref="A18:B18"/>
    <mergeCell ref="A19:B19"/>
    <mergeCell ref="A20:B20"/>
    <mergeCell ref="A45:B45"/>
    <mergeCell ref="A46:B46"/>
    <mergeCell ref="A47:B47"/>
    <mergeCell ref="A48:B48"/>
    <mergeCell ref="A1200:B1200"/>
    <mergeCell ref="A69:B69"/>
    <mergeCell ref="A70:B70"/>
    <mergeCell ref="A71:B71"/>
    <mergeCell ref="A72:B72"/>
    <mergeCell ref="A73:B73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5" firstPageNumber="36" fitToHeight="30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9"/>
  <sheetViews>
    <sheetView showWhiteSpace="0" view="pageBreakPreview" zoomScale="110" zoomScaleNormal="100" zoomScaleSheetLayoutView="110" workbookViewId="0">
      <selection activeCell="C7" sqref="C7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2.85546875" style="195" customWidth="1"/>
    <col min="8" max="16384" width="9.140625" style="195"/>
  </cols>
  <sheetData>
    <row r="1" spans="1:8" ht="15.75" x14ac:dyDescent="0.25">
      <c r="F1" s="63" t="s">
        <v>1408</v>
      </c>
      <c r="G1" s="64"/>
      <c r="H1" s="58"/>
    </row>
    <row r="2" spans="1:8" x14ac:dyDescent="0.2">
      <c r="F2" s="270" t="s">
        <v>7</v>
      </c>
      <c r="G2" s="270"/>
      <c r="H2" s="270"/>
    </row>
    <row r="3" spans="1:8" x14ac:dyDescent="0.2">
      <c r="F3" s="10" t="s">
        <v>1420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1408</v>
      </c>
      <c r="G5" s="64"/>
      <c r="H5" s="58"/>
    </row>
    <row r="6" spans="1:8" x14ac:dyDescent="0.2">
      <c r="F6" s="270" t="s">
        <v>7</v>
      </c>
      <c r="G6" s="270"/>
      <c r="H6" s="270"/>
    </row>
    <row r="7" spans="1:8" x14ac:dyDescent="0.2">
      <c r="F7" s="10" t="s">
        <v>1213</v>
      </c>
      <c r="G7" s="10"/>
      <c r="H7" s="10"/>
    </row>
    <row r="8" spans="1:8" ht="72" customHeight="1" x14ac:dyDescent="0.25">
      <c r="A8" s="310" t="s">
        <v>1411</v>
      </c>
      <c r="B8" s="310"/>
      <c r="C8" s="310"/>
      <c r="D8" s="310"/>
      <c r="E8" s="310"/>
      <c r="F8" s="310"/>
      <c r="G8" s="310"/>
    </row>
    <row r="9" spans="1:8" ht="12" customHeight="1" thickBot="1" x14ac:dyDescent="0.25">
      <c r="A9" s="284"/>
      <c r="B9" s="284"/>
      <c r="C9" s="284"/>
      <c r="D9" s="284"/>
      <c r="E9" s="284"/>
      <c r="F9" s="284"/>
      <c r="G9" s="284"/>
    </row>
    <row r="10" spans="1:8" ht="15" customHeight="1" thickBot="1" x14ac:dyDescent="0.25">
      <c r="A10" s="291" t="s">
        <v>72</v>
      </c>
      <c r="B10" s="291"/>
      <c r="C10" s="291" t="s">
        <v>236</v>
      </c>
      <c r="D10" s="291" t="s">
        <v>237</v>
      </c>
      <c r="E10" s="288" t="s">
        <v>538</v>
      </c>
      <c r="F10" s="289"/>
      <c r="G10" s="289"/>
    </row>
    <row r="11" spans="1:8" ht="51" customHeight="1" thickBot="1" x14ac:dyDescent="0.25">
      <c r="A11" s="291"/>
      <c r="B11" s="291"/>
      <c r="C11" s="291"/>
      <c r="D11" s="291"/>
      <c r="E11" s="237" t="s">
        <v>1136</v>
      </c>
      <c r="F11" s="237" t="s">
        <v>941</v>
      </c>
      <c r="G11" s="262" t="s">
        <v>1137</v>
      </c>
    </row>
    <row r="12" spans="1:8" ht="15.95" customHeight="1" thickBot="1" x14ac:dyDescent="0.25">
      <c r="A12" s="311">
        <v>1</v>
      </c>
      <c r="B12" s="311"/>
      <c r="C12" s="264">
        <v>2</v>
      </c>
      <c r="D12" s="264">
        <v>3</v>
      </c>
      <c r="E12" s="264">
        <v>4</v>
      </c>
      <c r="F12" s="264">
        <v>5</v>
      </c>
      <c r="G12" s="265">
        <v>6</v>
      </c>
    </row>
    <row r="13" spans="1:8" ht="15" customHeight="1" x14ac:dyDescent="0.2">
      <c r="A13" s="304" t="s">
        <v>504</v>
      </c>
      <c r="B13" s="305"/>
      <c r="C13" s="259" t="s">
        <v>505</v>
      </c>
      <c r="D13" s="259"/>
      <c r="E13" s="241">
        <v>8436700</v>
      </c>
      <c r="F13" s="241">
        <v>2436700</v>
      </c>
      <c r="G13" s="241">
        <v>2436700</v>
      </c>
    </row>
    <row r="14" spans="1:8" ht="23.25" customHeight="1" x14ac:dyDescent="0.2">
      <c r="A14" s="278" t="s">
        <v>506</v>
      </c>
      <c r="B14" s="279"/>
      <c r="C14" s="249" t="s">
        <v>507</v>
      </c>
      <c r="D14" s="249"/>
      <c r="E14" s="247">
        <v>8436700</v>
      </c>
      <c r="F14" s="247">
        <v>2436700</v>
      </c>
      <c r="G14" s="247">
        <v>2436700</v>
      </c>
    </row>
    <row r="15" spans="1:8" ht="23.25" customHeight="1" x14ac:dyDescent="0.2">
      <c r="A15" s="278" t="s">
        <v>1009</v>
      </c>
      <c r="B15" s="279"/>
      <c r="C15" s="249" t="s">
        <v>885</v>
      </c>
      <c r="D15" s="250"/>
      <c r="E15" s="247">
        <v>8436700</v>
      </c>
      <c r="F15" s="247">
        <v>2436700</v>
      </c>
      <c r="G15" s="247">
        <v>2436700</v>
      </c>
    </row>
    <row r="16" spans="1:8" ht="57" customHeight="1" x14ac:dyDescent="0.2">
      <c r="A16" s="278" t="s">
        <v>1195</v>
      </c>
      <c r="B16" s="279"/>
      <c r="C16" s="249" t="s">
        <v>886</v>
      </c>
      <c r="D16" s="250"/>
      <c r="E16" s="247">
        <v>8436700</v>
      </c>
      <c r="F16" s="247">
        <v>2436700</v>
      </c>
      <c r="G16" s="247">
        <v>2436700</v>
      </c>
    </row>
    <row r="17" spans="1:7" ht="15" customHeight="1" x14ac:dyDescent="0.2">
      <c r="A17" s="278" t="s">
        <v>95</v>
      </c>
      <c r="B17" s="279"/>
      <c r="C17" s="249" t="s">
        <v>886</v>
      </c>
      <c r="D17" s="249" t="s">
        <v>96</v>
      </c>
      <c r="E17" s="247">
        <v>8436700</v>
      </c>
      <c r="F17" s="247">
        <v>2436700</v>
      </c>
      <c r="G17" s="247">
        <v>2436700</v>
      </c>
    </row>
    <row r="18" spans="1:7" ht="23.25" customHeight="1" x14ac:dyDescent="0.2">
      <c r="A18" s="278" t="s">
        <v>35</v>
      </c>
      <c r="B18" s="279"/>
      <c r="C18" s="249" t="s">
        <v>886</v>
      </c>
      <c r="D18" s="249" t="s">
        <v>52</v>
      </c>
      <c r="E18" s="247">
        <v>8436700</v>
      </c>
      <c r="F18" s="247">
        <v>2436700</v>
      </c>
      <c r="G18" s="247">
        <v>2436700</v>
      </c>
    </row>
    <row r="19" spans="1:7" ht="15" customHeight="1" x14ac:dyDescent="0.2">
      <c r="A19" s="306" t="s">
        <v>776</v>
      </c>
      <c r="B19" s="307"/>
      <c r="C19" s="244" t="s">
        <v>299</v>
      </c>
      <c r="D19" s="244"/>
      <c r="E19" s="254">
        <v>1235137578.24</v>
      </c>
      <c r="F19" s="254">
        <v>948780308.39999998</v>
      </c>
      <c r="G19" s="254">
        <v>968765563.60000002</v>
      </c>
    </row>
    <row r="20" spans="1:7" ht="15" customHeight="1" x14ac:dyDescent="0.2">
      <c r="A20" s="278" t="s">
        <v>874</v>
      </c>
      <c r="B20" s="279"/>
      <c r="C20" s="249" t="s">
        <v>485</v>
      </c>
      <c r="D20" s="249"/>
      <c r="E20" s="247">
        <v>9722300</v>
      </c>
      <c r="F20" s="247">
        <v>8003300</v>
      </c>
      <c r="G20" s="247">
        <v>8003300</v>
      </c>
    </row>
    <row r="21" spans="1:7" ht="23.25" customHeight="1" x14ac:dyDescent="0.2">
      <c r="A21" s="278" t="s">
        <v>486</v>
      </c>
      <c r="B21" s="279"/>
      <c r="C21" s="249" t="s">
        <v>487</v>
      </c>
      <c r="D21" s="250"/>
      <c r="E21" s="247">
        <v>9722300</v>
      </c>
      <c r="F21" s="247">
        <v>8003300</v>
      </c>
      <c r="G21" s="247">
        <v>8003300</v>
      </c>
    </row>
    <row r="22" spans="1:7" ht="23.25" customHeight="1" x14ac:dyDescent="0.2">
      <c r="A22" s="278" t="s">
        <v>488</v>
      </c>
      <c r="B22" s="279"/>
      <c r="C22" s="249" t="s">
        <v>489</v>
      </c>
      <c r="D22" s="250"/>
      <c r="E22" s="247">
        <v>8902000</v>
      </c>
      <c r="F22" s="247">
        <v>8003300</v>
      </c>
      <c r="G22" s="247">
        <v>8003300</v>
      </c>
    </row>
    <row r="23" spans="1:7" ht="23.25" customHeight="1" x14ac:dyDescent="0.2">
      <c r="A23" s="278" t="s">
        <v>85</v>
      </c>
      <c r="B23" s="279"/>
      <c r="C23" s="249" t="s">
        <v>489</v>
      </c>
      <c r="D23" s="249" t="s">
        <v>84</v>
      </c>
      <c r="E23" s="247">
        <v>8902000</v>
      </c>
      <c r="F23" s="247">
        <v>8003300</v>
      </c>
      <c r="G23" s="247">
        <v>8003300</v>
      </c>
    </row>
    <row r="24" spans="1:7" ht="15" customHeight="1" x14ac:dyDescent="0.2">
      <c r="A24" s="278" t="s">
        <v>49</v>
      </c>
      <c r="B24" s="279"/>
      <c r="C24" s="249" t="s">
        <v>489</v>
      </c>
      <c r="D24" s="249" t="s">
        <v>116</v>
      </c>
      <c r="E24" s="247">
        <v>8902000</v>
      </c>
      <c r="F24" s="247">
        <v>8003300</v>
      </c>
      <c r="G24" s="247">
        <v>8003300</v>
      </c>
    </row>
    <row r="25" spans="1:7" ht="34.5" customHeight="1" x14ac:dyDescent="0.2">
      <c r="A25" s="278" t="s">
        <v>1374</v>
      </c>
      <c r="B25" s="279"/>
      <c r="C25" s="249" t="s">
        <v>1389</v>
      </c>
      <c r="D25" s="250"/>
      <c r="E25" s="247">
        <v>820300</v>
      </c>
      <c r="F25" s="247">
        <v>0</v>
      </c>
      <c r="G25" s="247">
        <v>0</v>
      </c>
    </row>
    <row r="26" spans="1:7" ht="23.25" customHeight="1" x14ac:dyDescent="0.2">
      <c r="A26" s="278" t="s">
        <v>85</v>
      </c>
      <c r="B26" s="279"/>
      <c r="C26" s="249" t="s">
        <v>1389</v>
      </c>
      <c r="D26" s="249" t="s">
        <v>84</v>
      </c>
      <c r="E26" s="247">
        <v>820300</v>
      </c>
      <c r="F26" s="247">
        <v>0</v>
      </c>
      <c r="G26" s="247">
        <v>0</v>
      </c>
    </row>
    <row r="27" spans="1:7" ht="15" customHeight="1" x14ac:dyDescent="0.2">
      <c r="A27" s="278" t="s">
        <v>49</v>
      </c>
      <c r="B27" s="279"/>
      <c r="C27" s="249" t="s">
        <v>1389</v>
      </c>
      <c r="D27" s="249" t="s">
        <v>116</v>
      </c>
      <c r="E27" s="247">
        <v>820300</v>
      </c>
      <c r="F27" s="247">
        <v>0</v>
      </c>
      <c r="G27" s="247">
        <v>0</v>
      </c>
    </row>
    <row r="28" spans="1:7" ht="15" customHeight="1" x14ac:dyDescent="0.2">
      <c r="A28" s="278" t="s">
        <v>875</v>
      </c>
      <c r="B28" s="279"/>
      <c r="C28" s="249" t="s">
        <v>490</v>
      </c>
      <c r="D28" s="249"/>
      <c r="E28" s="247">
        <v>101016506.7</v>
      </c>
      <c r="F28" s="247">
        <v>87484328.400000006</v>
      </c>
      <c r="G28" s="247">
        <v>107469583.59999999</v>
      </c>
    </row>
    <row r="29" spans="1:7" ht="34.5" customHeight="1" x14ac:dyDescent="0.2">
      <c r="A29" s="278" t="s">
        <v>491</v>
      </c>
      <c r="B29" s="279"/>
      <c r="C29" s="249" t="s">
        <v>492</v>
      </c>
      <c r="D29" s="250"/>
      <c r="E29" s="247">
        <v>100666506.7</v>
      </c>
      <c r="F29" s="247">
        <v>87484328.400000006</v>
      </c>
      <c r="G29" s="247">
        <v>107469583.59999999</v>
      </c>
    </row>
    <row r="30" spans="1:7" ht="34.5" customHeight="1" x14ac:dyDescent="0.2">
      <c r="A30" s="278" t="s">
        <v>1390</v>
      </c>
      <c r="B30" s="279"/>
      <c r="C30" s="249" t="s">
        <v>1377</v>
      </c>
      <c r="D30" s="250"/>
      <c r="E30" s="247">
        <v>500000</v>
      </c>
      <c r="F30" s="247">
        <v>0</v>
      </c>
      <c r="G30" s="247">
        <v>0</v>
      </c>
    </row>
    <row r="31" spans="1:7" ht="23.25" customHeight="1" x14ac:dyDescent="0.2">
      <c r="A31" s="278" t="s">
        <v>85</v>
      </c>
      <c r="B31" s="279"/>
      <c r="C31" s="249" t="s">
        <v>1377</v>
      </c>
      <c r="D31" s="249" t="s">
        <v>84</v>
      </c>
      <c r="E31" s="247">
        <v>500000</v>
      </c>
      <c r="F31" s="247">
        <v>0</v>
      </c>
      <c r="G31" s="247">
        <v>0</v>
      </c>
    </row>
    <row r="32" spans="1:7" ht="15" customHeight="1" x14ac:dyDescent="0.2">
      <c r="A32" s="278" t="s">
        <v>49</v>
      </c>
      <c r="B32" s="279"/>
      <c r="C32" s="249" t="s">
        <v>1377</v>
      </c>
      <c r="D32" s="249" t="s">
        <v>116</v>
      </c>
      <c r="E32" s="247">
        <v>500000</v>
      </c>
      <c r="F32" s="247">
        <v>0</v>
      </c>
      <c r="G32" s="247">
        <v>0</v>
      </c>
    </row>
    <row r="33" spans="1:7" ht="23.25" customHeight="1" x14ac:dyDescent="0.2">
      <c r="A33" s="278" t="s">
        <v>493</v>
      </c>
      <c r="B33" s="279"/>
      <c r="C33" s="249" t="s">
        <v>494</v>
      </c>
      <c r="D33" s="250"/>
      <c r="E33" s="247">
        <v>92905120</v>
      </c>
      <c r="F33" s="247">
        <v>86181220</v>
      </c>
      <c r="G33" s="247">
        <v>86181220</v>
      </c>
    </row>
    <row r="34" spans="1:7" ht="23.25" customHeight="1" x14ac:dyDescent="0.2">
      <c r="A34" s="278" t="s">
        <v>85</v>
      </c>
      <c r="B34" s="279"/>
      <c r="C34" s="249" t="s">
        <v>494</v>
      </c>
      <c r="D34" s="249" t="s">
        <v>84</v>
      </c>
      <c r="E34" s="247">
        <v>92905120</v>
      </c>
      <c r="F34" s="247">
        <v>86181220</v>
      </c>
      <c r="G34" s="247">
        <v>86181220</v>
      </c>
    </row>
    <row r="35" spans="1:7" ht="15" customHeight="1" x14ac:dyDescent="0.2">
      <c r="A35" s="278" t="s">
        <v>49</v>
      </c>
      <c r="B35" s="279"/>
      <c r="C35" s="249" t="s">
        <v>494</v>
      </c>
      <c r="D35" s="249" t="s">
        <v>116</v>
      </c>
      <c r="E35" s="247">
        <v>92905120</v>
      </c>
      <c r="F35" s="247">
        <v>86181220</v>
      </c>
      <c r="G35" s="247">
        <v>86181220</v>
      </c>
    </row>
    <row r="36" spans="1:7" ht="34.5" customHeight="1" x14ac:dyDescent="0.2">
      <c r="A36" s="278" t="s">
        <v>876</v>
      </c>
      <c r="B36" s="279"/>
      <c r="C36" s="249" t="s">
        <v>745</v>
      </c>
      <c r="D36" s="250"/>
      <c r="E36" s="247">
        <v>1275986.7</v>
      </c>
      <c r="F36" s="247">
        <v>1303108.3999999999</v>
      </c>
      <c r="G36" s="247">
        <v>1288363.6000000001</v>
      </c>
    </row>
    <row r="37" spans="1:7" ht="23.25" customHeight="1" x14ac:dyDescent="0.2">
      <c r="A37" s="278" t="s">
        <v>85</v>
      </c>
      <c r="B37" s="279"/>
      <c r="C37" s="249" t="s">
        <v>745</v>
      </c>
      <c r="D37" s="249" t="s">
        <v>84</v>
      </c>
      <c r="E37" s="247">
        <v>1275986.7</v>
      </c>
      <c r="F37" s="247">
        <v>1303108.3999999999</v>
      </c>
      <c r="G37" s="247">
        <v>1288363.6000000001</v>
      </c>
    </row>
    <row r="38" spans="1:7" ht="15" customHeight="1" x14ac:dyDescent="0.2">
      <c r="A38" s="278" t="s">
        <v>49</v>
      </c>
      <c r="B38" s="279"/>
      <c r="C38" s="249" t="s">
        <v>745</v>
      </c>
      <c r="D38" s="249" t="s">
        <v>116</v>
      </c>
      <c r="E38" s="247">
        <v>1275986.7</v>
      </c>
      <c r="F38" s="247">
        <v>1303108.3999999999</v>
      </c>
      <c r="G38" s="247">
        <v>1288363.6000000001</v>
      </c>
    </row>
    <row r="39" spans="1:7" ht="34.5" customHeight="1" x14ac:dyDescent="0.2">
      <c r="A39" s="278" t="s">
        <v>1374</v>
      </c>
      <c r="B39" s="279"/>
      <c r="C39" s="249" t="s">
        <v>1391</v>
      </c>
      <c r="D39" s="250"/>
      <c r="E39" s="247">
        <v>5985400</v>
      </c>
      <c r="F39" s="247">
        <v>0</v>
      </c>
      <c r="G39" s="247">
        <v>0</v>
      </c>
    </row>
    <row r="40" spans="1:7" ht="23.25" customHeight="1" x14ac:dyDescent="0.2">
      <c r="A40" s="278" t="s">
        <v>85</v>
      </c>
      <c r="B40" s="279"/>
      <c r="C40" s="249" t="s">
        <v>1391</v>
      </c>
      <c r="D40" s="249" t="s">
        <v>84</v>
      </c>
      <c r="E40" s="247">
        <v>5985400</v>
      </c>
      <c r="F40" s="247">
        <v>0</v>
      </c>
      <c r="G40" s="247">
        <v>0</v>
      </c>
    </row>
    <row r="41" spans="1:7" ht="15" customHeight="1" x14ac:dyDescent="0.2">
      <c r="A41" s="278" t="s">
        <v>49</v>
      </c>
      <c r="B41" s="279"/>
      <c r="C41" s="249" t="s">
        <v>1391</v>
      </c>
      <c r="D41" s="249" t="s">
        <v>116</v>
      </c>
      <c r="E41" s="247">
        <v>5985400</v>
      </c>
      <c r="F41" s="247">
        <v>0</v>
      </c>
      <c r="G41" s="247">
        <v>0</v>
      </c>
    </row>
    <row r="42" spans="1:7" ht="15" customHeight="1" x14ac:dyDescent="0.2">
      <c r="A42" s="278" t="s">
        <v>1128</v>
      </c>
      <c r="B42" s="279"/>
      <c r="C42" s="249" t="s">
        <v>1129</v>
      </c>
      <c r="D42" s="250"/>
      <c r="E42" s="247">
        <v>0</v>
      </c>
      <c r="F42" s="247">
        <v>0</v>
      </c>
      <c r="G42" s="247">
        <v>20000000</v>
      </c>
    </row>
    <row r="43" spans="1:7" ht="23.25" customHeight="1" x14ac:dyDescent="0.2">
      <c r="A43" s="278" t="s">
        <v>85</v>
      </c>
      <c r="B43" s="279"/>
      <c r="C43" s="249" t="s">
        <v>1129</v>
      </c>
      <c r="D43" s="249" t="s">
        <v>84</v>
      </c>
      <c r="E43" s="247">
        <v>0</v>
      </c>
      <c r="F43" s="247">
        <v>0</v>
      </c>
      <c r="G43" s="247">
        <v>20000000</v>
      </c>
    </row>
    <row r="44" spans="1:7" ht="15" customHeight="1" x14ac:dyDescent="0.2">
      <c r="A44" s="278" t="s">
        <v>49</v>
      </c>
      <c r="B44" s="279"/>
      <c r="C44" s="249" t="s">
        <v>1129</v>
      </c>
      <c r="D44" s="249" t="s">
        <v>116</v>
      </c>
      <c r="E44" s="247">
        <v>0</v>
      </c>
      <c r="F44" s="247">
        <v>0</v>
      </c>
      <c r="G44" s="247">
        <v>20000000</v>
      </c>
    </row>
    <row r="45" spans="1:7" ht="34.5" customHeight="1" x14ac:dyDescent="0.2">
      <c r="A45" s="278" t="s">
        <v>1378</v>
      </c>
      <c r="B45" s="279"/>
      <c r="C45" s="249" t="s">
        <v>1379</v>
      </c>
      <c r="D45" s="250"/>
      <c r="E45" s="247">
        <v>350000</v>
      </c>
      <c r="F45" s="247">
        <v>0</v>
      </c>
      <c r="G45" s="247">
        <v>0</v>
      </c>
    </row>
    <row r="46" spans="1:7" ht="15" customHeight="1" x14ac:dyDescent="0.2">
      <c r="A46" s="278" t="s">
        <v>1266</v>
      </c>
      <c r="B46" s="279"/>
      <c r="C46" s="249" t="s">
        <v>1380</v>
      </c>
      <c r="D46" s="250"/>
      <c r="E46" s="247">
        <v>350000</v>
      </c>
      <c r="F46" s="247">
        <v>0</v>
      </c>
      <c r="G46" s="247">
        <v>0</v>
      </c>
    </row>
    <row r="47" spans="1:7" ht="23.25" customHeight="1" x14ac:dyDescent="0.2">
      <c r="A47" s="278" t="s">
        <v>85</v>
      </c>
      <c r="B47" s="279"/>
      <c r="C47" s="249" t="s">
        <v>1380</v>
      </c>
      <c r="D47" s="249" t="s">
        <v>84</v>
      </c>
      <c r="E47" s="247">
        <v>350000</v>
      </c>
      <c r="F47" s="247">
        <v>0</v>
      </c>
      <c r="G47" s="247">
        <v>0</v>
      </c>
    </row>
    <row r="48" spans="1:7" ht="15" customHeight="1" x14ac:dyDescent="0.2">
      <c r="A48" s="278" t="s">
        <v>49</v>
      </c>
      <c r="B48" s="279"/>
      <c r="C48" s="249" t="s">
        <v>1380</v>
      </c>
      <c r="D48" s="249" t="s">
        <v>116</v>
      </c>
      <c r="E48" s="247">
        <v>350000</v>
      </c>
      <c r="F48" s="247">
        <v>0</v>
      </c>
      <c r="G48" s="247">
        <v>0</v>
      </c>
    </row>
    <row r="49" spans="1:7" ht="34.5" customHeight="1" x14ac:dyDescent="0.2">
      <c r="A49" s="278" t="s">
        <v>877</v>
      </c>
      <c r="B49" s="279"/>
      <c r="C49" s="249" t="s">
        <v>537</v>
      </c>
      <c r="D49" s="249"/>
      <c r="E49" s="247">
        <v>642475455</v>
      </c>
      <c r="F49" s="247">
        <v>521385600</v>
      </c>
      <c r="G49" s="247">
        <v>521385600</v>
      </c>
    </row>
    <row r="50" spans="1:7" ht="23.25" customHeight="1" x14ac:dyDescent="0.2">
      <c r="A50" s="278" t="s">
        <v>547</v>
      </c>
      <c r="B50" s="279"/>
      <c r="C50" s="249" t="s">
        <v>878</v>
      </c>
      <c r="D50" s="250"/>
      <c r="E50" s="247">
        <v>433679152</v>
      </c>
      <c r="F50" s="247">
        <v>367364740</v>
      </c>
      <c r="G50" s="247">
        <v>367364740</v>
      </c>
    </row>
    <row r="51" spans="1:7" ht="15" customHeight="1" x14ac:dyDescent="0.2">
      <c r="A51" s="278" t="s">
        <v>499</v>
      </c>
      <c r="B51" s="279"/>
      <c r="C51" s="249" t="s">
        <v>879</v>
      </c>
      <c r="D51" s="250"/>
      <c r="E51" s="247">
        <v>38299373.539999999</v>
      </c>
      <c r="F51" s="247">
        <v>12300000</v>
      </c>
      <c r="G51" s="247">
        <v>12300000</v>
      </c>
    </row>
    <row r="52" spans="1:7" ht="23.25" customHeight="1" x14ac:dyDescent="0.2">
      <c r="A52" s="278" t="s">
        <v>85</v>
      </c>
      <c r="B52" s="279"/>
      <c r="C52" s="249" t="s">
        <v>879</v>
      </c>
      <c r="D52" s="249" t="s">
        <v>84</v>
      </c>
      <c r="E52" s="247">
        <v>38299373.539999999</v>
      </c>
      <c r="F52" s="247">
        <v>12300000</v>
      </c>
      <c r="G52" s="247">
        <v>12300000</v>
      </c>
    </row>
    <row r="53" spans="1:7" ht="15" customHeight="1" x14ac:dyDescent="0.2">
      <c r="A53" s="278" t="s">
        <v>49</v>
      </c>
      <c r="B53" s="279"/>
      <c r="C53" s="249" t="s">
        <v>879</v>
      </c>
      <c r="D53" s="249" t="s">
        <v>116</v>
      </c>
      <c r="E53" s="247">
        <v>38299373.539999999</v>
      </c>
      <c r="F53" s="247">
        <v>8569200</v>
      </c>
      <c r="G53" s="247">
        <v>12300000</v>
      </c>
    </row>
    <row r="54" spans="1:7" ht="15" customHeight="1" x14ac:dyDescent="0.2">
      <c r="A54" s="278" t="s">
        <v>228</v>
      </c>
      <c r="B54" s="279"/>
      <c r="C54" s="249" t="s">
        <v>879</v>
      </c>
      <c r="D54" s="249" t="s">
        <v>229</v>
      </c>
      <c r="E54" s="247">
        <v>0</v>
      </c>
      <c r="F54" s="247">
        <v>3730800</v>
      </c>
      <c r="G54" s="247">
        <v>0</v>
      </c>
    </row>
    <row r="55" spans="1:7" ht="34.5" customHeight="1" x14ac:dyDescent="0.2">
      <c r="A55" s="278" t="s">
        <v>495</v>
      </c>
      <c r="B55" s="279"/>
      <c r="C55" s="249" t="s">
        <v>880</v>
      </c>
      <c r="D55" s="250"/>
      <c r="E55" s="247">
        <v>395379778.45999998</v>
      </c>
      <c r="F55" s="247">
        <v>355064740</v>
      </c>
      <c r="G55" s="247">
        <v>355064740</v>
      </c>
    </row>
    <row r="56" spans="1:7" ht="23.25" customHeight="1" x14ac:dyDescent="0.2">
      <c r="A56" s="278" t="s">
        <v>85</v>
      </c>
      <c r="B56" s="279"/>
      <c r="C56" s="249" t="s">
        <v>880</v>
      </c>
      <c r="D56" s="249" t="s">
        <v>84</v>
      </c>
      <c r="E56" s="247">
        <v>395379778.45999998</v>
      </c>
      <c r="F56" s="247">
        <v>355064740</v>
      </c>
      <c r="G56" s="247">
        <v>355064740</v>
      </c>
    </row>
    <row r="57" spans="1:7" ht="15" customHeight="1" x14ac:dyDescent="0.2">
      <c r="A57" s="278" t="s">
        <v>49</v>
      </c>
      <c r="B57" s="279"/>
      <c r="C57" s="249" t="s">
        <v>880</v>
      </c>
      <c r="D57" s="249" t="s">
        <v>116</v>
      </c>
      <c r="E57" s="247">
        <v>395379778.45999998</v>
      </c>
      <c r="F57" s="247">
        <v>355064740</v>
      </c>
      <c r="G57" s="247">
        <v>355064740</v>
      </c>
    </row>
    <row r="58" spans="1:7" ht="45.75" customHeight="1" x14ac:dyDescent="0.2">
      <c r="A58" s="278" t="s">
        <v>1256</v>
      </c>
      <c r="B58" s="279"/>
      <c r="C58" s="249" t="s">
        <v>1257</v>
      </c>
      <c r="D58" s="250"/>
      <c r="E58" s="247">
        <v>24218000</v>
      </c>
      <c r="F58" s="247">
        <v>0</v>
      </c>
      <c r="G58" s="247">
        <v>0</v>
      </c>
    </row>
    <row r="59" spans="1:7" ht="15" customHeight="1" x14ac:dyDescent="0.2">
      <c r="A59" s="278" t="s">
        <v>1266</v>
      </c>
      <c r="B59" s="279"/>
      <c r="C59" s="249" t="s">
        <v>1267</v>
      </c>
      <c r="D59" s="250"/>
      <c r="E59" s="247">
        <v>18658000</v>
      </c>
      <c r="F59" s="247">
        <v>0</v>
      </c>
      <c r="G59" s="247">
        <v>0</v>
      </c>
    </row>
    <row r="60" spans="1:7" ht="23.25" customHeight="1" x14ac:dyDescent="0.2">
      <c r="A60" s="278" t="s">
        <v>85</v>
      </c>
      <c r="B60" s="279"/>
      <c r="C60" s="249" t="s">
        <v>1267</v>
      </c>
      <c r="D60" s="249" t="s">
        <v>84</v>
      </c>
      <c r="E60" s="247">
        <v>18658000</v>
      </c>
      <c r="F60" s="247">
        <v>0</v>
      </c>
      <c r="G60" s="247">
        <v>0</v>
      </c>
    </row>
    <row r="61" spans="1:7" ht="15" customHeight="1" x14ac:dyDescent="0.2">
      <c r="A61" s="278" t="s">
        <v>49</v>
      </c>
      <c r="B61" s="279"/>
      <c r="C61" s="249" t="s">
        <v>1267</v>
      </c>
      <c r="D61" s="249" t="s">
        <v>116</v>
      </c>
      <c r="E61" s="247">
        <v>18658000</v>
      </c>
      <c r="F61" s="247">
        <v>0</v>
      </c>
      <c r="G61" s="247">
        <v>0</v>
      </c>
    </row>
    <row r="62" spans="1:7" ht="23.25" customHeight="1" x14ac:dyDescent="0.2">
      <c r="A62" s="278" t="s">
        <v>1258</v>
      </c>
      <c r="B62" s="279"/>
      <c r="C62" s="249" t="s">
        <v>1259</v>
      </c>
      <c r="D62" s="250"/>
      <c r="E62" s="247">
        <v>5560000</v>
      </c>
      <c r="F62" s="247">
        <v>0</v>
      </c>
      <c r="G62" s="247">
        <v>0</v>
      </c>
    </row>
    <row r="63" spans="1:7" ht="23.25" customHeight="1" x14ac:dyDescent="0.2">
      <c r="A63" s="278" t="s">
        <v>85</v>
      </c>
      <c r="B63" s="279"/>
      <c r="C63" s="249" t="s">
        <v>1259</v>
      </c>
      <c r="D63" s="249" t="s">
        <v>84</v>
      </c>
      <c r="E63" s="247">
        <v>5560000</v>
      </c>
      <c r="F63" s="247">
        <v>0</v>
      </c>
      <c r="G63" s="247">
        <v>0</v>
      </c>
    </row>
    <row r="64" spans="1:7" ht="15" customHeight="1" x14ac:dyDescent="0.2">
      <c r="A64" s="278" t="s">
        <v>49</v>
      </c>
      <c r="B64" s="279"/>
      <c r="C64" s="249" t="s">
        <v>1259</v>
      </c>
      <c r="D64" s="249" t="s">
        <v>116</v>
      </c>
      <c r="E64" s="247">
        <v>5560000</v>
      </c>
      <c r="F64" s="247">
        <v>0</v>
      </c>
      <c r="G64" s="247">
        <v>0</v>
      </c>
    </row>
    <row r="65" spans="1:7" ht="34.5" customHeight="1" x14ac:dyDescent="0.2">
      <c r="A65" s="278" t="s">
        <v>1192</v>
      </c>
      <c r="B65" s="279"/>
      <c r="C65" s="249" t="s">
        <v>881</v>
      </c>
      <c r="D65" s="250"/>
      <c r="E65" s="247">
        <v>165504003</v>
      </c>
      <c r="F65" s="247">
        <v>154020860</v>
      </c>
      <c r="G65" s="247">
        <v>154020860</v>
      </c>
    </row>
    <row r="66" spans="1:7" ht="23.25" customHeight="1" x14ac:dyDescent="0.2">
      <c r="A66" s="278" t="s">
        <v>1193</v>
      </c>
      <c r="B66" s="279"/>
      <c r="C66" s="249" t="s">
        <v>1034</v>
      </c>
      <c r="D66" s="250"/>
      <c r="E66" s="247">
        <v>4862200</v>
      </c>
      <c r="F66" s="247">
        <v>0</v>
      </c>
      <c r="G66" s="247">
        <v>0</v>
      </c>
    </row>
    <row r="67" spans="1:7" ht="23.25" customHeight="1" x14ac:dyDescent="0.2">
      <c r="A67" s="278" t="s">
        <v>85</v>
      </c>
      <c r="B67" s="279"/>
      <c r="C67" s="249" t="s">
        <v>1034</v>
      </c>
      <c r="D67" s="249" t="s">
        <v>84</v>
      </c>
      <c r="E67" s="247">
        <v>4862200</v>
      </c>
      <c r="F67" s="247">
        <v>0</v>
      </c>
      <c r="G67" s="247">
        <v>0</v>
      </c>
    </row>
    <row r="68" spans="1:7" ht="15" customHeight="1" x14ac:dyDescent="0.2">
      <c r="A68" s="278" t="s">
        <v>228</v>
      </c>
      <c r="B68" s="279"/>
      <c r="C68" s="249" t="s">
        <v>1034</v>
      </c>
      <c r="D68" s="249" t="s">
        <v>229</v>
      </c>
      <c r="E68" s="247">
        <v>4862200</v>
      </c>
      <c r="F68" s="247">
        <v>0</v>
      </c>
      <c r="G68" s="247">
        <v>0</v>
      </c>
    </row>
    <row r="69" spans="1:7" ht="23.25" customHeight="1" x14ac:dyDescent="0.2">
      <c r="A69" s="278" t="s">
        <v>500</v>
      </c>
      <c r="B69" s="279"/>
      <c r="C69" s="249" t="s">
        <v>882</v>
      </c>
      <c r="D69" s="250"/>
      <c r="E69" s="247">
        <v>160641803</v>
      </c>
      <c r="F69" s="247">
        <v>154020860</v>
      </c>
      <c r="G69" s="247">
        <v>154020860</v>
      </c>
    </row>
    <row r="70" spans="1:7" ht="23.25" customHeight="1" x14ac:dyDescent="0.2">
      <c r="A70" s="278" t="s">
        <v>85</v>
      </c>
      <c r="B70" s="279"/>
      <c r="C70" s="249" t="s">
        <v>882</v>
      </c>
      <c r="D70" s="249" t="s">
        <v>84</v>
      </c>
      <c r="E70" s="247">
        <v>160641803</v>
      </c>
      <c r="F70" s="247">
        <v>154020860</v>
      </c>
      <c r="G70" s="247">
        <v>154020860</v>
      </c>
    </row>
    <row r="71" spans="1:7" ht="15" customHeight="1" x14ac:dyDescent="0.2">
      <c r="A71" s="278" t="s">
        <v>228</v>
      </c>
      <c r="B71" s="279"/>
      <c r="C71" s="249" t="s">
        <v>882</v>
      </c>
      <c r="D71" s="249" t="s">
        <v>229</v>
      </c>
      <c r="E71" s="247">
        <v>160641803</v>
      </c>
      <c r="F71" s="247">
        <v>154020860</v>
      </c>
      <c r="G71" s="247">
        <v>154020860</v>
      </c>
    </row>
    <row r="72" spans="1:7" ht="23.25" customHeight="1" x14ac:dyDescent="0.2">
      <c r="A72" s="278" t="s">
        <v>1392</v>
      </c>
      <c r="B72" s="279"/>
      <c r="C72" s="249" t="s">
        <v>1393</v>
      </c>
      <c r="D72" s="250"/>
      <c r="E72" s="247">
        <v>19074300</v>
      </c>
      <c r="F72" s="247">
        <v>0</v>
      </c>
      <c r="G72" s="247">
        <v>0</v>
      </c>
    </row>
    <row r="73" spans="1:7" ht="34.5" customHeight="1" x14ac:dyDescent="0.2">
      <c r="A73" s="278" t="s">
        <v>1374</v>
      </c>
      <c r="B73" s="279"/>
      <c r="C73" s="249" t="s">
        <v>1394</v>
      </c>
      <c r="D73" s="250"/>
      <c r="E73" s="247">
        <v>19074300</v>
      </c>
      <c r="F73" s="247">
        <v>0</v>
      </c>
      <c r="G73" s="247">
        <v>0</v>
      </c>
    </row>
    <row r="74" spans="1:7" ht="23.25" customHeight="1" x14ac:dyDescent="0.2">
      <c r="A74" s="278" t="s">
        <v>85</v>
      </c>
      <c r="B74" s="279"/>
      <c r="C74" s="249" t="s">
        <v>1394</v>
      </c>
      <c r="D74" s="249" t="s">
        <v>84</v>
      </c>
      <c r="E74" s="247">
        <v>19074300</v>
      </c>
      <c r="F74" s="247">
        <v>0</v>
      </c>
      <c r="G74" s="247">
        <v>0</v>
      </c>
    </row>
    <row r="75" spans="1:7" ht="15" customHeight="1" x14ac:dyDescent="0.2">
      <c r="A75" s="278" t="s">
        <v>49</v>
      </c>
      <c r="B75" s="279"/>
      <c r="C75" s="249" t="s">
        <v>1394</v>
      </c>
      <c r="D75" s="249" t="s">
        <v>116</v>
      </c>
      <c r="E75" s="247">
        <v>16926000</v>
      </c>
      <c r="F75" s="247">
        <v>0</v>
      </c>
      <c r="G75" s="247">
        <v>0</v>
      </c>
    </row>
    <row r="76" spans="1:7" ht="15" customHeight="1" x14ac:dyDescent="0.2">
      <c r="A76" s="278" t="s">
        <v>228</v>
      </c>
      <c r="B76" s="279"/>
      <c r="C76" s="249" t="s">
        <v>1394</v>
      </c>
      <c r="D76" s="249" t="s">
        <v>229</v>
      </c>
      <c r="E76" s="247">
        <v>2148300</v>
      </c>
      <c r="F76" s="247">
        <v>0</v>
      </c>
      <c r="G76" s="247">
        <v>0</v>
      </c>
    </row>
    <row r="77" spans="1:7" ht="23.25" customHeight="1" x14ac:dyDescent="0.2">
      <c r="A77" s="278" t="s">
        <v>1281</v>
      </c>
      <c r="B77" s="279"/>
      <c r="C77" s="249" t="s">
        <v>1282</v>
      </c>
      <c r="D77" s="249"/>
      <c r="E77" s="247">
        <v>600000</v>
      </c>
      <c r="F77" s="247">
        <v>0</v>
      </c>
      <c r="G77" s="247">
        <v>0</v>
      </c>
    </row>
    <row r="78" spans="1:7" ht="15" customHeight="1" x14ac:dyDescent="0.2">
      <c r="A78" s="278" t="s">
        <v>1283</v>
      </c>
      <c r="B78" s="279"/>
      <c r="C78" s="249" t="s">
        <v>1284</v>
      </c>
      <c r="D78" s="250"/>
      <c r="E78" s="247">
        <v>600000</v>
      </c>
      <c r="F78" s="247">
        <v>0</v>
      </c>
      <c r="G78" s="247">
        <v>0</v>
      </c>
    </row>
    <row r="79" spans="1:7" ht="23.25" customHeight="1" x14ac:dyDescent="0.2">
      <c r="A79" s="278" t="s">
        <v>1285</v>
      </c>
      <c r="B79" s="279"/>
      <c r="C79" s="249" t="s">
        <v>1286</v>
      </c>
      <c r="D79" s="250"/>
      <c r="E79" s="247">
        <v>600000</v>
      </c>
      <c r="F79" s="247">
        <v>0</v>
      </c>
      <c r="G79" s="247">
        <v>0</v>
      </c>
    </row>
    <row r="80" spans="1:7" ht="23.25" customHeight="1" x14ac:dyDescent="0.2">
      <c r="A80" s="278" t="s">
        <v>85</v>
      </c>
      <c r="B80" s="279"/>
      <c r="C80" s="249" t="s">
        <v>1286</v>
      </c>
      <c r="D80" s="249" t="s">
        <v>84</v>
      </c>
      <c r="E80" s="247">
        <v>600000</v>
      </c>
      <c r="F80" s="247">
        <v>0</v>
      </c>
      <c r="G80" s="247">
        <v>0</v>
      </c>
    </row>
    <row r="81" spans="1:7" ht="15" customHeight="1" x14ac:dyDescent="0.2">
      <c r="A81" s="278" t="s">
        <v>49</v>
      </c>
      <c r="B81" s="279"/>
      <c r="C81" s="249" t="s">
        <v>1286</v>
      </c>
      <c r="D81" s="249" t="s">
        <v>116</v>
      </c>
      <c r="E81" s="247">
        <v>300000</v>
      </c>
      <c r="F81" s="247">
        <v>0</v>
      </c>
      <c r="G81" s="247">
        <v>0</v>
      </c>
    </row>
    <row r="82" spans="1:7" ht="15" customHeight="1" x14ac:dyDescent="0.2">
      <c r="A82" s="278" t="s">
        <v>228</v>
      </c>
      <c r="B82" s="279"/>
      <c r="C82" s="249" t="s">
        <v>1286</v>
      </c>
      <c r="D82" s="249" t="s">
        <v>229</v>
      </c>
      <c r="E82" s="247">
        <v>300000</v>
      </c>
      <c r="F82" s="247">
        <v>0</v>
      </c>
      <c r="G82" s="247">
        <v>0</v>
      </c>
    </row>
    <row r="83" spans="1:7" ht="15" customHeight="1" x14ac:dyDescent="0.2">
      <c r="A83" s="278" t="s">
        <v>858</v>
      </c>
      <c r="B83" s="279"/>
      <c r="C83" s="249" t="s">
        <v>672</v>
      </c>
      <c r="D83" s="249"/>
      <c r="E83" s="247">
        <v>442005716.54000002</v>
      </c>
      <c r="F83" s="247">
        <v>293089480</v>
      </c>
      <c r="G83" s="247">
        <v>293089480</v>
      </c>
    </row>
    <row r="84" spans="1:7" ht="23.25" customHeight="1" x14ac:dyDescent="0.2">
      <c r="A84" s="278" t="s">
        <v>758</v>
      </c>
      <c r="B84" s="279"/>
      <c r="C84" s="249" t="s">
        <v>673</v>
      </c>
      <c r="D84" s="250"/>
      <c r="E84" s="247">
        <v>415116191</v>
      </c>
      <c r="F84" s="247">
        <v>293089480</v>
      </c>
      <c r="G84" s="247">
        <v>293089480</v>
      </c>
    </row>
    <row r="85" spans="1:7" ht="34.5" customHeight="1" x14ac:dyDescent="0.2">
      <c r="A85" s="278" t="s">
        <v>859</v>
      </c>
      <c r="B85" s="279"/>
      <c r="C85" s="249" t="s">
        <v>674</v>
      </c>
      <c r="D85" s="250"/>
      <c r="E85" s="247">
        <v>415116191</v>
      </c>
      <c r="F85" s="247">
        <v>293089480</v>
      </c>
      <c r="G85" s="247">
        <v>293089480</v>
      </c>
    </row>
    <row r="86" spans="1:7" ht="23.25" customHeight="1" x14ac:dyDescent="0.2">
      <c r="A86" s="278" t="s">
        <v>160</v>
      </c>
      <c r="B86" s="279"/>
      <c r="C86" s="249" t="s">
        <v>674</v>
      </c>
      <c r="D86" s="249" t="s">
        <v>250</v>
      </c>
      <c r="E86" s="247">
        <v>111383511</v>
      </c>
      <c r="F86" s="247">
        <v>0</v>
      </c>
      <c r="G86" s="247">
        <v>0</v>
      </c>
    </row>
    <row r="87" spans="1:7" ht="79.5" customHeight="1" x14ac:dyDescent="0.2">
      <c r="A87" s="278" t="s">
        <v>1026</v>
      </c>
      <c r="B87" s="279"/>
      <c r="C87" s="249" t="s">
        <v>674</v>
      </c>
      <c r="D87" s="249" t="s">
        <v>1027</v>
      </c>
      <c r="E87" s="247">
        <v>111383511</v>
      </c>
      <c r="F87" s="247">
        <v>0</v>
      </c>
      <c r="G87" s="247">
        <v>0</v>
      </c>
    </row>
    <row r="88" spans="1:7" ht="23.25" customHeight="1" x14ac:dyDescent="0.2">
      <c r="A88" s="278" t="s">
        <v>85</v>
      </c>
      <c r="B88" s="279"/>
      <c r="C88" s="249" t="s">
        <v>674</v>
      </c>
      <c r="D88" s="249" t="s">
        <v>84</v>
      </c>
      <c r="E88" s="247">
        <v>303732680</v>
      </c>
      <c r="F88" s="247">
        <v>293089480</v>
      </c>
      <c r="G88" s="247">
        <v>293089480</v>
      </c>
    </row>
    <row r="89" spans="1:7" ht="15" customHeight="1" x14ac:dyDescent="0.2">
      <c r="A89" s="278" t="s">
        <v>49</v>
      </c>
      <c r="B89" s="279"/>
      <c r="C89" s="249" t="s">
        <v>674</v>
      </c>
      <c r="D89" s="249" t="s">
        <v>116</v>
      </c>
      <c r="E89" s="247">
        <v>303732680</v>
      </c>
      <c r="F89" s="247">
        <v>293089480</v>
      </c>
      <c r="G89" s="247">
        <v>293089480</v>
      </c>
    </row>
    <row r="90" spans="1:7" ht="34.5" customHeight="1" x14ac:dyDescent="0.2">
      <c r="A90" s="278" t="s">
        <v>1186</v>
      </c>
      <c r="B90" s="279"/>
      <c r="C90" s="249" t="s">
        <v>1187</v>
      </c>
      <c r="D90" s="250"/>
      <c r="E90" s="247">
        <v>26889525.539999999</v>
      </c>
      <c r="F90" s="247">
        <v>0</v>
      </c>
      <c r="G90" s="247">
        <v>0</v>
      </c>
    </row>
    <row r="91" spans="1:7" ht="34.5" customHeight="1" x14ac:dyDescent="0.2">
      <c r="A91" s="278" t="s">
        <v>1374</v>
      </c>
      <c r="B91" s="279"/>
      <c r="C91" s="249" t="s">
        <v>1388</v>
      </c>
      <c r="D91" s="250"/>
      <c r="E91" s="247">
        <v>15945000</v>
      </c>
      <c r="F91" s="247">
        <v>0</v>
      </c>
      <c r="G91" s="247">
        <v>0</v>
      </c>
    </row>
    <row r="92" spans="1:7" ht="23.25" customHeight="1" x14ac:dyDescent="0.2">
      <c r="A92" s="278" t="s">
        <v>85</v>
      </c>
      <c r="B92" s="279"/>
      <c r="C92" s="249" t="s">
        <v>1388</v>
      </c>
      <c r="D92" s="249" t="s">
        <v>84</v>
      </c>
      <c r="E92" s="247">
        <v>15945000</v>
      </c>
      <c r="F92" s="247">
        <v>0</v>
      </c>
      <c r="G92" s="247">
        <v>0</v>
      </c>
    </row>
    <row r="93" spans="1:7" ht="15" customHeight="1" x14ac:dyDescent="0.2">
      <c r="A93" s="278" t="s">
        <v>49</v>
      </c>
      <c r="B93" s="279"/>
      <c r="C93" s="249" t="s">
        <v>1388</v>
      </c>
      <c r="D93" s="249" t="s">
        <v>116</v>
      </c>
      <c r="E93" s="247">
        <v>15945000</v>
      </c>
      <c r="F93" s="247">
        <v>0</v>
      </c>
      <c r="G93" s="247">
        <v>0</v>
      </c>
    </row>
    <row r="94" spans="1:7" ht="68.25" customHeight="1" x14ac:dyDescent="0.2">
      <c r="A94" s="278" t="s">
        <v>1336</v>
      </c>
      <c r="B94" s="279"/>
      <c r="C94" s="249" t="s">
        <v>1337</v>
      </c>
      <c r="D94" s="250"/>
      <c r="E94" s="247">
        <v>85845.54</v>
      </c>
      <c r="F94" s="247">
        <v>0</v>
      </c>
      <c r="G94" s="247">
        <v>0</v>
      </c>
    </row>
    <row r="95" spans="1:7" ht="23.25" customHeight="1" x14ac:dyDescent="0.2">
      <c r="A95" s="278" t="s">
        <v>85</v>
      </c>
      <c r="B95" s="279"/>
      <c r="C95" s="249" t="s">
        <v>1337</v>
      </c>
      <c r="D95" s="249" t="s">
        <v>84</v>
      </c>
      <c r="E95" s="247">
        <v>85845.54</v>
      </c>
      <c r="F95" s="247">
        <v>0</v>
      </c>
      <c r="G95" s="247">
        <v>0</v>
      </c>
    </row>
    <row r="96" spans="1:7" ht="15" customHeight="1" x14ac:dyDescent="0.2">
      <c r="A96" s="278" t="s">
        <v>49</v>
      </c>
      <c r="B96" s="279"/>
      <c r="C96" s="249" t="s">
        <v>1337</v>
      </c>
      <c r="D96" s="249" t="s">
        <v>116</v>
      </c>
      <c r="E96" s="247">
        <v>85845.54</v>
      </c>
      <c r="F96" s="247">
        <v>0</v>
      </c>
      <c r="G96" s="247">
        <v>0</v>
      </c>
    </row>
    <row r="97" spans="1:7" ht="34.5" customHeight="1" x14ac:dyDescent="0.2">
      <c r="A97" s="278" t="s">
        <v>1188</v>
      </c>
      <c r="B97" s="279"/>
      <c r="C97" s="249" t="s">
        <v>1189</v>
      </c>
      <c r="D97" s="250"/>
      <c r="E97" s="247">
        <v>10858680</v>
      </c>
      <c r="F97" s="247">
        <v>0</v>
      </c>
      <c r="G97" s="247">
        <v>0</v>
      </c>
    </row>
    <row r="98" spans="1:7" ht="23.25" customHeight="1" x14ac:dyDescent="0.2">
      <c r="A98" s="278" t="s">
        <v>85</v>
      </c>
      <c r="B98" s="279"/>
      <c r="C98" s="249" t="s">
        <v>1189</v>
      </c>
      <c r="D98" s="249" t="s">
        <v>84</v>
      </c>
      <c r="E98" s="247">
        <v>10858680</v>
      </c>
      <c r="F98" s="247">
        <v>0</v>
      </c>
      <c r="G98" s="247">
        <v>0</v>
      </c>
    </row>
    <row r="99" spans="1:7" ht="15" customHeight="1" x14ac:dyDescent="0.2">
      <c r="A99" s="278" t="s">
        <v>49</v>
      </c>
      <c r="B99" s="279"/>
      <c r="C99" s="249" t="s">
        <v>1189</v>
      </c>
      <c r="D99" s="249" t="s">
        <v>116</v>
      </c>
      <c r="E99" s="247">
        <v>10858680</v>
      </c>
      <c r="F99" s="247">
        <v>0</v>
      </c>
      <c r="G99" s="247">
        <v>0</v>
      </c>
    </row>
    <row r="100" spans="1:7" ht="15" customHeight="1" x14ac:dyDescent="0.2">
      <c r="A100" s="278" t="s">
        <v>260</v>
      </c>
      <c r="B100" s="279"/>
      <c r="C100" s="249" t="s">
        <v>496</v>
      </c>
      <c r="D100" s="249"/>
      <c r="E100" s="247">
        <v>39317600</v>
      </c>
      <c r="F100" s="247">
        <v>38817600</v>
      </c>
      <c r="G100" s="247">
        <v>38817600</v>
      </c>
    </row>
    <row r="101" spans="1:7" ht="23.25" customHeight="1" x14ac:dyDescent="0.2">
      <c r="A101" s="278" t="s">
        <v>156</v>
      </c>
      <c r="B101" s="279"/>
      <c r="C101" s="249" t="s">
        <v>497</v>
      </c>
      <c r="D101" s="250"/>
      <c r="E101" s="247">
        <v>39317600</v>
      </c>
      <c r="F101" s="247">
        <v>38817600</v>
      </c>
      <c r="G101" s="247">
        <v>38817600</v>
      </c>
    </row>
    <row r="102" spans="1:7" ht="15" customHeight="1" x14ac:dyDescent="0.2">
      <c r="A102" s="278" t="s">
        <v>38</v>
      </c>
      <c r="B102" s="279"/>
      <c r="C102" s="249" t="s">
        <v>498</v>
      </c>
      <c r="D102" s="250"/>
      <c r="E102" s="247">
        <v>38817600</v>
      </c>
      <c r="F102" s="247">
        <v>38817600</v>
      </c>
      <c r="G102" s="247">
        <v>38817600</v>
      </c>
    </row>
    <row r="103" spans="1:7" ht="45.75" customHeight="1" x14ac:dyDescent="0.2">
      <c r="A103" s="278" t="s">
        <v>291</v>
      </c>
      <c r="B103" s="279"/>
      <c r="C103" s="249" t="s">
        <v>498</v>
      </c>
      <c r="D103" s="249" t="s">
        <v>195</v>
      </c>
      <c r="E103" s="247">
        <v>37309790</v>
      </c>
      <c r="F103" s="247">
        <v>37294100</v>
      </c>
      <c r="G103" s="247">
        <v>37294100</v>
      </c>
    </row>
    <row r="104" spans="1:7" ht="23.25" customHeight="1" x14ac:dyDescent="0.2">
      <c r="A104" s="278" t="s">
        <v>89</v>
      </c>
      <c r="B104" s="279"/>
      <c r="C104" s="249" t="s">
        <v>498</v>
      </c>
      <c r="D104" s="249" t="s">
        <v>26</v>
      </c>
      <c r="E104" s="247">
        <v>37309790</v>
      </c>
      <c r="F104" s="247">
        <v>37294100</v>
      </c>
      <c r="G104" s="247">
        <v>37294100</v>
      </c>
    </row>
    <row r="105" spans="1:7" ht="23.25" customHeight="1" x14ac:dyDescent="0.2">
      <c r="A105" s="278" t="s">
        <v>273</v>
      </c>
      <c r="B105" s="279"/>
      <c r="C105" s="249" t="s">
        <v>498</v>
      </c>
      <c r="D105" s="249" t="s">
        <v>94</v>
      </c>
      <c r="E105" s="247">
        <v>1507810</v>
      </c>
      <c r="F105" s="247">
        <v>1523500</v>
      </c>
      <c r="G105" s="247">
        <v>1523500</v>
      </c>
    </row>
    <row r="106" spans="1:7" ht="23.25" customHeight="1" x14ac:dyDescent="0.2">
      <c r="A106" s="278" t="s">
        <v>187</v>
      </c>
      <c r="B106" s="279"/>
      <c r="C106" s="249" t="s">
        <v>498</v>
      </c>
      <c r="D106" s="249" t="s">
        <v>58</v>
      </c>
      <c r="E106" s="247">
        <v>1507810</v>
      </c>
      <c r="F106" s="247">
        <v>1523500</v>
      </c>
      <c r="G106" s="247">
        <v>1523500</v>
      </c>
    </row>
    <row r="107" spans="1:7" ht="15" customHeight="1" x14ac:dyDescent="0.2">
      <c r="A107" s="278" t="s">
        <v>499</v>
      </c>
      <c r="B107" s="279"/>
      <c r="C107" s="249" t="s">
        <v>1194</v>
      </c>
      <c r="D107" s="250"/>
      <c r="E107" s="247">
        <v>500000</v>
      </c>
      <c r="F107" s="247">
        <v>0</v>
      </c>
      <c r="G107" s="247">
        <v>0</v>
      </c>
    </row>
    <row r="108" spans="1:7" ht="15" customHeight="1" x14ac:dyDescent="0.2">
      <c r="A108" s="278" t="s">
        <v>200</v>
      </c>
      <c r="B108" s="279"/>
      <c r="C108" s="249" t="s">
        <v>1194</v>
      </c>
      <c r="D108" s="249" t="s">
        <v>201</v>
      </c>
      <c r="E108" s="247">
        <v>500000</v>
      </c>
      <c r="F108" s="247">
        <v>0</v>
      </c>
      <c r="G108" s="247">
        <v>0</v>
      </c>
    </row>
    <row r="109" spans="1:7" ht="34.5" customHeight="1" x14ac:dyDescent="0.2">
      <c r="A109" s="278" t="s">
        <v>271</v>
      </c>
      <c r="B109" s="279"/>
      <c r="C109" s="249" t="s">
        <v>1194</v>
      </c>
      <c r="D109" s="249" t="s">
        <v>106</v>
      </c>
      <c r="E109" s="247">
        <v>500000</v>
      </c>
      <c r="F109" s="247">
        <v>0</v>
      </c>
      <c r="G109" s="247">
        <v>0</v>
      </c>
    </row>
    <row r="110" spans="1:7" ht="15" customHeight="1" x14ac:dyDescent="0.2">
      <c r="A110" s="306" t="s">
        <v>300</v>
      </c>
      <c r="B110" s="307"/>
      <c r="C110" s="244" t="s">
        <v>301</v>
      </c>
      <c r="D110" s="244"/>
      <c r="E110" s="254">
        <v>6690445318.2799997</v>
      </c>
      <c r="F110" s="254">
        <v>6020177533.5</v>
      </c>
      <c r="G110" s="254">
        <v>5939335060</v>
      </c>
    </row>
    <row r="111" spans="1:7" ht="15" customHeight="1" x14ac:dyDescent="0.2">
      <c r="A111" s="278" t="s">
        <v>258</v>
      </c>
      <c r="B111" s="279"/>
      <c r="C111" s="249" t="s">
        <v>341</v>
      </c>
      <c r="D111" s="249"/>
      <c r="E111" s="247">
        <v>6112641255.2799997</v>
      </c>
      <c r="F111" s="247">
        <v>5571508453.5</v>
      </c>
      <c r="G111" s="247">
        <v>5490665980</v>
      </c>
    </row>
    <row r="112" spans="1:7" ht="23.25" customHeight="1" x14ac:dyDescent="0.2">
      <c r="A112" s="278" t="s">
        <v>479</v>
      </c>
      <c r="B112" s="279"/>
      <c r="C112" s="249" t="s">
        <v>742</v>
      </c>
      <c r="D112" s="250"/>
      <c r="E112" s="247">
        <v>5718354967.3199997</v>
      </c>
      <c r="F112" s="247">
        <v>5190890320</v>
      </c>
      <c r="G112" s="247">
        <v>5170890320</v>
      </c>
    </row>
    <row r="113" spans="1:7" ht="23.25" customHeight="1" x14ac:dyDescent="0.2">
      <c r="A113" s="278" t="s">
        <v>1114</v>
      </c>
      <c r="B113" s="279"/>
      <c r="C113" s="249" t="s">
        <v>1115</v>
      </c>
      <c r="D113" s="250"/>
      <c r="E113" s="247">
        <v>200486300</v>
      </c>
      <c r="F113" s="247">
        <v>153476300</v>
      </c>
      <c r="G113" s="247">
        <v>133476300</v>
      </c>
    </row>
    <row r="114" spans="1:7" ht="23.25" customHeight="1" x14ac:dyDescent="0.2">
      <c r="A114" s="278" t="s">
        <v>85</v>
      </c>
      <c r="B114" s="279"/>
      <c r="C114" s="249" t="s">
        <v>1115</v>
      </c>
      <c r="D114" s="249" t="s">
        <v>84</v>
      </c>
      <c r="E114" s="247">
        <v>200486300</v>
      </c>
      <c r="F114" s="247">
        <v>153476300</v>
      </c>
      <c r="G114" s="247">
        <v>133476300</v>
      </c>
    </row>
    <row r="115" spans="1:7" ht="15" customHeight="1" x14ac:dyDescent="0.2">
      <c r="A115" s="278" t="s">
        <v>228</v>
      </c>
      <c r="B115" s="279"/>
      <c r="C115" s="249" t="s">
        <v>1115</v>
      </c>
      <c r="D115" s="249" t="s">
        <v>229</v>
      </c>
      <c r="E115" s="247">
        <v>200486300</v>
      </c>
      <c r="F115" s="247">
        <v>153476300</v>
      </c>
      <c r="G115" s="247">
        <v>133476300</v>
      </c>
    </row>
    <row r="116" spans="1:7" ht="23.25" customHeight="1" x14ac:dyDescent="0.2">
      <c r="A116" s="278" t="s">
        <v>851</v>
      </c>
      <c r="B116" s="279"/>
      <c r="C116" s="249" t="s">
        <v>852</v>
      </c>
      <c r="D116" s="250"/>
      <c r="E116" s="247">
        <v>109336000</v>
      </c>
      <c r="F116" s="247">
        <v>108766000</v>
      </c>
      <c r="G116" s="247">
        <v>108766000</v>
      </c>
    </row>
    <row r="117" spans="1:7" ht="23.25" customHeight="1" x14ac:dyDescent="0.2">
      <c r="A117" s="278" t="s">
        <v>85</v>
      </c>
      <c r="B117" s="279"/>
      <c r="C117" s="249" t="s">
        <v>852</v>
      </c>
      <c r="D117" s="249" t="s">
        <v>84</v>
      </c>
      <c r="E117" s="247">
        <v>109336000</v>
      </c>
      <c r="F117" s="247">
        <v>108766000</v>
      </c>
      <c r="G117" s="247">
        <v>108766000</v>
      </c>
    </row>
    <row r="118" spans="1:7" ht="15" customHeight="1" x14ac:dyDescent="0.2">
      <c r="A118" s="278" t="s">
        <v>228</v>
      </c>
      <c r="B118" s="279"/>
      <c r="C118" s="249" t="s">
        <v>852</v>
      </c>
      <c r="D118" s="249" t="s">
        <v>229</v>
      </c>
      <c r="E118" s="247">
        <v>109336000</v>
      </c>
      <c r="F118" s="247">
        <v>108766000</v>
      </c>
      <c r="G118" s="247">
        <v>108766000</v>
      </c>
    </row>
    <row r="119" spans="1:7" ht="45.75" customHeight="1" x14ac:dyDescent="0.2">
      <c r="A119" s="278" t="s">
        <v>743</v>
      </c>
      <c r="B119" s="279"/>
      <c r="C119" s="249" t="s">
        <v>847</v>
      </c>
      <c r="D119" s="250"/>
      <c r="E119" s="247">
        <v>1150941629</v>
      </c>
      <c r="F119" s="247">
        <v>1016058020</v>
      </c>
      <c r="G119" s="247">
        <v>1016058020</v>
      </c>
    </row>
    <row r="120" spans="1:7" ht="23.25" customHeight="1" x14ac:dyDescent="0.2">
      <c r="A120" s="278" t="s">
        <v>85</v>
      </c>
      <c r="B120" s="279"/>
      <c r="C120" s="249" t="s">
        <v>847</v>
      </c>
      <c r="D120" s="249" t="s">
        <v>84</v>
      </c>
      <c r="E120" s="247">
        <v>1150941629</v>
      </c>
      <c r="F120" s="247">
        <v>1016058020</v>
      </c>
      <c r="G120" s="247">
        <v>1016058020</v>
      </c>
    </row>
    <row r="121" spans="1:7" ht="15" customHeight="1" x14ac:dyDescent="0.2">
      <c r="A121" s="278" t="s">
        <v>49</v>
      </c>
      <c r="B121" s="279"/>
      <c r="C121" s="249" t="s">
        <v>847</v>
      </c>
      <c r="D121" s="249" t="s">
        <v>116</v>
      </c>
      <c r="E121" s="247">
        <v>28225545</v>
      </c>
      <c r="F121" s="247">
        <v>26871940</v>
      </c>
      <c r="G121" s="247">
        <v>26871940</v>
      </c>
    </row>
    <row r="122" spans="1:7" ht="15" customHeight="1" x14ac:dyDescent="0.2">
      <c r="A122" s="278" t="s">
        <v>228</v>
      </c>
      <c r="B122" s="279"/>
      <c r="C122" s="249" t="s">
        <v>847</v>
      </c>
      <c r="D122" s="249" t="s">
        <v>229</v>
      </c>
      <c r="E122" s="247">
        <v>1122716084</v>
      </c>
      <c r="F122" s="247">
        <v>989186080</v>
      </c>
      <c r="G122" s="247">
        <v>989186080</v>
      </c>
    </row>
    <row r="123" spans="1:7" ht="135.75" customHeight="1" x14ac:dyDescent="0.2">
      <c r="A123" s="278" t="s">
        <v>848</v>
      </c>
      <c r="B123" s="279"/>
      <c r="C123" s="249" t="s">
        <v>849</v>
      </c>
      <c r="D123" s="250"/>
      <c r="E123" s="247">
        <v>3943750000</v>
      </c>
      <c r="F123" s="247">
        <v>3563608000</v>
      </c>
      <c r="G123" s="247">
        <v>3563608000</v>
      </c>
    </row>
    <row r="124" spans="1:7" ht="23.25" customHeight="1" x14ac:dyDescent="0.2">
      <c r="A124" s="278" t="s">
        <v>85</v>
      </c>
      <c r="B124" s="279"/>
      <c r="C124" s="249" t="s">
        <v>849</v>
      </c>
      <c r="D124" s="249" t="s">
        <v>84</v>
      </c>
      <c r="E124" s="247">
        <v>3943750000</v>
      </c>
      <c r="F124" s="247">
        <v>3563608000</v>
      </c>
      <c r="G124" s="247">
        <v>3563608000</v>
      </c>
    </row>
    <row r="125" spans="1:7" ht="15" customHeight="1" x14ac:dyDescent="0.2">
      <c r="A125" s="278" t="s">
        <v>49</v>
      </c>
      <c r="B125" s="279"/>
      <c r="C125" s="249" t="s">
        <v>849</v>
      </c>
      <c r="D125" s="249" t="s">
        <v>116</v>
      </c>
      <c r="E125" s="247">
        <v>197099200</v>
      </c>
      <c r="F125" s="247">
        <v>166196000</v>
      </c>
      <c r="G125" s="247">
        <v>166196000</v>
      </c>
    </row>
    <row r="126" spans="1:7" ht="15" customHeight="1" x14ac:dyDescent="0.2">
      <c r="A126" s="278" t="s">
        <v>228</v>
      </c>
      <c r="B126" s="279"/>
      <c r="C126" s="249" t="s">
        <v>849</v>
      </c>
      <c r="D126" s="249" t="s">
        <v>229</v>
      </c>
      <c r="E126" s="247">
        <v>3746650800</v>
      </c>
      <c r="F126" s="247">
        <v>3397412000</v>
      </c>
      <c r="G126" s="247">
        <v>3397412000</v>
      </c>
    </row>
    <row r="127" spans="1:7" ht="124.5" customHeight="1" x14ac:dyDescent="0.2">
      <c r="A127" s="278" t="s">
        <v>1044</v>
      </c>
      <c r="B127" s="279"/>
      <c r="C127" s="249" t="s">
        <v>850</v>
      </c>
      <c r="D127" s="250"/>
      <c r="E127" s="247">
        <v>100038000</v>
      </c>
      <c r="F127" s="247">
        <v>80536000</v>
      </c>
      <c r="G127" s="247">
        <v>80536000</v>
      </c>
    </row>
    <row r="128" spans="1:7" ht="23.25" customHeight="1" x14ac:dyDescent="0.2">
      <c r="A128" s="278" t="s">
        <v>85</v>
      </c>
      <c r="B128" s="279"/>
      <c r="C128" s="249" t="s">
        <v>850</v>
      </c>
      <c r="D128" s="249" t="s">
        <v>84</v>
      </c>
      <c r="E128" s="247">
        <v>100038000</v>
      </c>
      <c r="F128" s="247">
        <v>80536000</v>
      </c>
      <c r="G128" s="247">
        <v>80536000</v>
      </c>
    </row>
    <row r="129" spans="1:7" ht="45.75" customHeight="1" x14ac:dyDescent="0.2">
      <c r="A129" s="278" t="s">
        <v>644</v>
      </c>
      <c r="B129" s="279"/>
      <c r="C129" s="249" t="s">
        <v>850</v>
      </c>
      <c r="D129" s="249" t="s">
        <v>121</v>
      </c>
      <c r="E129" s="247">
        <v>100038000</v>
      </c>
      <c r="F129" s="247">
        <v>80536000</v>
      </c>
      <c r="G129" s="247">
        <v>80536000</v>
      </c>
    </row>
    <row r="130" spans="1:7" ht="45.75" customHeight="1" x14ac:dyDescent="0.2">
      <c r="A130" s="278" t="s">
        <v>276</v>
      </c>
      <c r="B130" s="279"/>
      <c r="C130" s="249" t="s">
        <v>788</v>
      </c>
      <c r="D130" s="250"/>
      <c r="E130" s="247">
        <v>51462000</v>
      </c>
      <c r="F130" s="247">
        <v>52943000</v>
      </c>
      <c r="G130" s="247">
        <v>52943000</v>
      </c>
    </row>
    <row r="131" spans="1:7" ht="45.75" customHeight="1" x14ac:dyDescent="0.2">
      <c r="A131" s="278" t="s">
        <v>291</v>
      </c>
      <c r="B131" s="279"/>
      <c r="C131" s="249" t="s">
        <v>788</v>
      </c>
      <c r="D131" s="249" t="s">
        <v>195</v>
      </c>
      <c r="E131" s="247">
        <v>2744000</v>
      </c>
      <c r="F131" s="247">
        <v>3856000</v>
      </c>
      <c r="G131" s="247">
        <v>3856000</v>
      </c>
    </row>
    <row r="132" spans="1:7" ht="15" customHeight="1" x14ac:dyDescent="0.2">
      <c r="A132" s="278" t="s">
        <v>248</v>
      </c>
      <c r="B132" s="279"/>
      <c r="C132" s="249" t="s">
        <v>788</v>
      </c>
      <c r="D132" s="249" t="s">
        <v>249</v>
      </c>
      <c r="E132" s="247">
        <v>2744000</v>
      </c>
      <c r="F132" s="247">
        <v>3856000</v>
      </c>
      <c r="G132" s="247">
        <v>3856000</v>
      </c>
    </row>
    <row r="133" spans="1:7" ht="23.25" customHeight="1" x14ac:dyDescent="0.2">
      <c r="A133" s="278" t="s">
        <v>273</v>
      </c>
      <c r="B133" s="279"/>
      <c r="C133" s="249" t="s">
        <v>788</v>
      </c>
      <c r="D133" s="249" t="s">
        <v>94</v>
      </c>
      <c r="E133" s="247">
        <v>117000</v>
      </c>
      <c r="F133" s="247">
        <v>486000</v>
      </c>
      <c r="G133" s="247">
        <v>486000</v>
      </c>
    </row>
    <row r="134" spans="1:7" ht="23.25" customHeight="1" x14ac:dyDescent="0.2">
      <c r="A134" s="278" t="s">
        <v>187</v>
      </c>
      <c r="B134" s="279"/>
      <c r="C134" s="249" t="s">
        <v>788</v>
      </c>
      <c r="D134" s="249" t="s">
        <v>58</v>
      </c>
      <c r="E134" s="247">
        <v>117000</v>
      </c>
      <c r="F134" s="247">
        <v>486000</v>
      </c>
      <c r="G134" s="247">
        <v>486000</v>
      </c>
    </row>
    <row r="135" spans="1:7" ht="15" customHeight="1" x14ac:dyDescent="0.2">
      <c r="A135" s="278" t="s">
        <v>95</v>
      </c>
      <c r="B135" s="279"/>
      <c r="C135" s="249" t="s">
        <v>788</v>
      </c>
      <c r="D135" s="249" t="s">
        <v>96</v>
      </c>
      <c r="E135" s="247">
        <v>48601000</v>
      </c>
      <c r="F135" s="247">
        <v>48601000</v>
      </c>
      <c r="G135" s="247">
        <v>48601000</v>
      </c>
    </row>
    <row r="136" spans="1:7" ht="23.25" customHeight="1" x14ac:dyDescent="0.2">
      <c r="A136" s="278" t="s">
        <v>35</v>
      </c>
      <c r="B136" s="279"/>
      <c r="C136" s="249" t="s">
        <v>788</v>
      </c>
      <c r="D136" s="249" t="s">
        <v>52</v>
      </c>
      <c r="E136" s="247">
        <v>48601000</v>
      </c>
      <c r="F136" s="247">
        <v>48601000</v>
      </c>
      <c r="G136" s="247">
        <v>48601000</v>
      </c>
    </row>
    <row r="137" spans="1:7" ht="45.75" customHeight="1" x14ac:dyDescent="0.2">
      <c r="A137" s="278" t="s">
        <v>1176</v>
      </c>
      <c r="B137" s="279"/>
      <c r="C137" s="249" t="s">
        <v>984</v>
      </c>
      <c r="D137" s="250"/>
      <c r="E137" s="247">
        <v>21975000</v>
      </c>
      <c r="F137" s="247">
        <v>25183000</v>
      </c>
      <c r="G137" s="247">
        <v>25183000</v>
      </c>
    </row>
    <row r="138" spans="1:7" ht="23.25" customHeight="1" x14ac:dyDescent="0.2">
      <c r="A138" s="278" t="s">
        <v>85</v>
      </c>
      <c r="B138" s="279"/>
      <c r="C138" s="249" t="s">
        <v>984</v>
      </c>
      <c r="D138" s="249" t="s">
        <v>84</v>
      </c>
      <c r="E138" s="247">
        <v>21975000</v>
      </c>
      <c r="F138" s="247">
        <v>25183000</v>
      </c>
      <c r="G138" s="247">
        <v>25183000</v>
      </c>
    </row>
    <row r="139" spans="1:7" ht="15" customHeight="1" x14ac:dyDescent="0.2">
      <c r="A139" s="278" t="s">
        <v>49</v>
      </c>
      <c r="B139" s="279"/>
      <c r="C139" s="249" t="s">
        <v>984</v>
      </c>
      <c r="D139" s="249" t="s">
        <v>116</v>
      </c>
      <c r="E139" s="247">
        <v>196872</v>
      </c>
      <c r="F139" s="247">
        <v>0</v>
      </c>
      <c r="G139" s="247">
        <v>0</v>
      </c>
    </row>
    <row r="140" spans="1:7" ht="15" customHeight="1" x14ac:dyDescent="0.2">
      <c r="A140" s="278" t="s">
        <v>228</v>
      </c>
      <c r="B140" s="279"/>
      <c r="C140" s="249" t="s">
        <v>984</v>
      </c>
      <c r="D140" s="249" t="s">
        <v>229</v>
      </c>
      <c r="E140" s="247">
        <v>21778128</v>
      </c>
      <c r="F140" s="247">
        <v>25183000</v>
      </c>
      <c r="G140" s="247">
        <v>25183000</v>
      </c>
    </row>
    <row r="141" spans="1:7" ht="57" customHeight="1" x14ac:dyDescent="0.2">
      <c r="A141" s="278" t="s">
        <v>342</v>
      </c>
      <c r="B141" s="279"/>
      <c r="C141" s="249" t="s">
        <v>789</v>
      </c>
      <c r="D141" s="250"/>
      <c r="E141" s="247">
        <v>406038.32</v>
      </c>
      <c r="F141" s="247">
        <v>605000</v>
      </c>
      <c r="G141" s="247">
        <v>605000</v>
      </c>
    </row>
    <row r="142" spans="1:7" ht="45.75" customHeight="1" x14ac:dyDescent="0.2">
      <c r="A142" s="278" t="s">
        <v>291</v>
      </c>
      <c r="B142" s="279"/>
      <c r="C142" s="249" t="s">
        <v>789</v>
      </c>
      <c r="D142" s="249" t="s">
        <v>195</v>
      </c>
      <c r="E142" s="247">
        <v>406038.32</v>
      </c>
      <c r="F142" s="247">
        <v>605000</v>
      </c>
      <c r="G142" s="247">
        <v>605000</v>
      </c>
    </row>
    <row r="143" spans="1:7" ht="15" customHeight="1" x14ac:dyDescent="0.2">
      <c r="A143" s="278" t="s">
        <v>248</v>
      </c>
      <c r="B143" s="279"/>
      <c r="C143" s="249" t="s">
        <v>789</v>
      </c>
      <c r="D143" s="249" t="s">
        <v>249</v>
      </c>
      <c r="E143" s="247">
        <v>406038.32</v>
      </c>
      <c r="F143" s="247">
        <v>605000</v>
      </c>
      <c r="G143" s="247">
        <v>605000</v>
      </c>
    </row>
    <row r="144" spans="1:7" ht="68.25" customHeight="1" x14ac:dyDescent="0.2">
      <c r="A144" s="278" t="s">
        <v>1116</v>
      </c>
      <c r="B144" s="279"/>
      <c r="C144" s="249" t="s">
        <v>1117</v>
      </c>
      <c r="D144" s="250"/>
      <c r="E144" s="247">
        <v>15731000</v>
      </c>
      <c r="F144" s="247">
        <v>0</v>
      </c>
      <c r="G144" s="247">
        <v>0</v>
      </c>
    </row>
    <row r="145" spans="1:7" ht="23.25" customHeight="1" x14ac:dyDescent="0.2">
      <c r="A145" s="278" t="s">
        <v>85</v>
      </c>
      <c r="B145" s="279"/>
      <c r="C145" s="249" t="s">
        <v>1117</v>
      </c>
      <c r="D145" s="249" t="s">
        <v>84</v>
      </c>
      <c r="E145" s="247">
        <v>15731000</v>
      </c>
      <c r="F145" s="247">
        <v>0</v>
      </c>
      <c r="G145" s="247">
        <v>0</v>
      </c>
    </row>
    <row r="146" spans="1:7" ht="15" customHeight="1" x14ac:dyDescent="0.2">
      <c r="A146" s="278" t="s">
        <v>228</v>
      </c>
      <c r="B146" s="279"/>
      <c r="C146" s="249" t="s">
        <v>1117</v>
      </c>
      <c r="D146" s="249" t="s">
        <v>229</v>
      </c>
      <c r="E146" s="247">
        <v>15731000</v>
      </c>
      <c r="F146" s="247">
        <v>0</v>
      </c>
      <c r="G146" s="247">
        <v>0</v>
      </c>
    </row>
    <row r="147" spans="1:7" ht="45.75" customHeight="1" x14ac:dyDescent="0.2">
      <c r="A147" s="278" t="s">
        <v>1177</v>
      </c>
      <c r="B147" s="279"/>
      <c r="C147" s="249" t="s">
        <v>1113</v>
      </c>
      <c r="D147" s="250"/>
      <c r="E147" s="247">
        <v>124229000</v>
      </c>
      <c r="F147" s="247">
        <v>189715000</v>
      </c>
      <c r="G147" s="247">
        <v>189715000</v>
      </c>
    </row>
    <row r="148" spans="1:7" ht="23.25" customHeight="1" x14ac:dyDescent="0.2">
      <c r="A148" s="278" t="s">
        <v>85</v>
      </c>
      <c r="B148" s="279"/>
      <c r="C148" s="249" t="s">
        <v>1113</v>
      </c>
      <c r="D148" s="249" t="s">
        <v>84</v>
      </c>
      <c r="E148" s="247">
        <v>124229000</v>
      </c>
      <c r="F148" s="247">
        <v>189715000</v>
      </c>
      <c r="G148" s="247">
        <v>189715000</v>
      </c>
    </row>
    <row r="149" spans="1:7" ht="15" customHeight="1" x14ac:dyDescent="0.2">
      <c r="A149" s="278" t="s">
        <v>49</v>
      </c>
      <c r="B149" s="279"/>
      <c r="C149" s="249" t="s">
        <v>1113</v>
      </c>
      <c r="D149" s="249" t="s">
        <v>116</v>
      </c>
      <c r="E149" s="247">
        <v>3163860</v>
      </c>
      <c r="F149" s="247">
        <v>3984000</v>
      </c>
      <c r="G149" s="247">
        <v>3984000</v>
      </c>
    </row>
    <row r="150" spans="1:7" ht="15" customHeight="1" x14ac:dyDescent="0.2">
      <c r="A150" s="278" t="s">
        <v>228</v>
      </c>
      <c r="B150" s="279"/>
      <c r="C150" s="249" t="s">
        <v>1113</v>
      </c>
      <c r="D150" s="249" t="s">
        <v>229</v>
      </c>
      <c r="E150" s="247">
        <v>121065140</v>
      </c>
      <c r="F150" s="247">
        <v>185731000</v>
      </c>
      <c r="G150" s="247">
        <v>185731000</v>
      </c>
    </row>
    <row r="151" spans="1:7" ht="57" customHeight="1" x14ac:dyDescent="0.2">
      <c r="A151" s="278" t="s">
        <v>303</v>
      </c>
      <c r="B151" s="279"/>
      <c r="C151" s="249" t="s">
        <v>476</v>
      </c>
      <c r="D151" s="250"/>
      <c r="E151" s="247">
        <v>234660880.80000001</v>
      </c>
      <c r="F151" s="247">
        <v>249010133.5</v>
      </c>
      <c r="G151" s="247">
        <v>188074660</v>
      </c>
    </row>
    <row r="152" spans="1:7" ht="57" customHeight="1" x14ac:dyDescent="0.2">
      <c r="A152" s="278" t="s">
        <v>985</v>
      </c>
      <c r="B152" s="279"/>
      <c r="C152" s="249" t="s">
        <v>986</v>
      </c>
      <c r="D152" s="250"/>
      <c r="E152" s="247">
        <v>3735000</v>
      </c>
      <c r="F152" s="247">
        <v>3126000</v>
      </c>
      <c r="G152" s="247">
        <v>3126000</v>
      </c>
    </row>
    <row r="153" spans="1:7" ht="23.25" customHeight="1" x14ac:dyDescent="0.2">
      <c r="A153" s="278" t="s">
        <v>85</v>
      </c>
      <c r="B153" s="279"/>
      <c r="C153" s="249" t="s">
        <v>986</v>
      </c>
      <c r="D153" s="249" t="s">
        <v>84</v>
      </c>
      <c r="E153" s="247">
        <v>3735000</v>
      </c>
      <c r="F153" s="247">
        <v>3126000</v>
      </c>
      <c r="G153" s="247">
        <v>3126000</v>
      </c>
    </row>
    <row r="154" spans="1:7" ht="45.75" customHeight="1" x14ac:dyDescent="0.2">
      <c r="A154" s="278" t="s">
        <v>644</v>
      </c>
      <c r="B154" s="279"/>
      <c r="C154" s="249" t="s">
        <v>986</v>
      </c>
      <c r="D154" s="249" t="s">
        <v>121</v>
      </c>
      <c r="E154" s="247">
        <v>3735000</v>
      </c>
      <c r="F154" s="247">
        <v>3126000</v>
      </c>
      <c r="G154" s="247">
        <v>3126000</v>
      </c>
    </row>
    <row r="155" spans="1:7" ht="34.5" customHeight="1" x14ac:dyDescent="0.2">
      <c r="A155" s="278" t="s">
        <v>853</v>
      </c>
      <c r="B155" s="279"/>
      <c r="C155" s="249" t="s">
        <v>854</v>
      </c>
      <c r="D155" s="250"/>
      <c r="E155" s="247">
        <v>91000</v>
      </c>
      <c r="F155" s="247">
        <v>91000</v>
      </c>
      <c r="G155" s="247">
        <v>91000</v>
      </c>
    </row>
    <row r="156" spans="1:7" ht="15" customHeight="1" x14ac:dyDescent="0.2">
      <c r="A156" s="278" t="s">
        <v>95</v>
      </c>
      <c r="B156" s="279"/>
      <c r="C156" s="249" t="s">
        <v>854</v>
      </c>
      <c r="D156" s="249" t="s">
        <v>96</v>
      </c>
      <c r="E156" s="247">
        <v>91000</v>
      </c>
      <c r="F156" s="247">
        <v>91000</v>
      </c>
      <c r="G156" s="247">
        <v>91000</v>
      </c>
    </row>
    <row r="157" spans="1:7" ht="23.25" customHeight="1" x14ac:dyDescent="0.2">
      <c r="A157" s="278" t="s">
        <v>35</v>
      </c>
      <c r="B157" s="279"/>
      <c r="C157" s="249" t="s">
        <v>854</v>
      </c>
      <c r="D157" s="249" t="s">
        <v>52</v>
      </c>
      <c r="E157" s="247">
        <v>91000</v>
      </c>
      <c r="F157" s="247">
        <v>91000</v>
      </c>
      <c r="G157" s="247">
        <v>91000</v>
      </c>
    </row>
    <row r="158" spans="1:7" ht="68.25" customHeight="1" x14ac:dyDescent="0.2">
      <c r="A158" s="278" t="s">
        <v>1178</v>
      </c>
      <c r="B158" s="279"/>
      <c r="C158" s="249" t="s">
        <v>1179</v>
      </c>
      <c r="D158" s="250"/>
      <c r="E158" s="247">
        <v>190612000</v>
      </c>
      <c r="F158" s="247">
        <v>188926890</v>
      </c>
      <c r="G158" s="247">
        <v>184857660</v>
      </c>
    </row>
    <row r="159" spans="1:7" ht="23.25" customHeight="1" x14ac:dyDescent="0.2">
      <c r="A159" s="278" t="s">
        <v>85</v>
      </c>
      <c r="B159" s="279"/>
      <c r="C159" s="249" t="s">
        <v>1179</v>
      </c>
      <c r="D159" s="249" t="s">
        <v>84</v>
      </c>
      <c r="E159" s="247">
        <v>190612000</v>
      </c>
      <c r="F159" s="247">
        <v>188926890</v>
      </c>
      <c r="G159" s="247">
        <v>184857660</v>
      </c>
    </row>
    <row r="160" spans="1:7" ht="15" customHeight="1" x14ac:dyDescent="0.2">
      <c r="A160" s="278" t="s">
        <v>228</v>
      </c>
      <c r="B160" s="279"/>
      <c r="C160" s="249" t="s">
        <v>1179</v>
      </c>
      <c r="D160" s="249" t="s">
        <v>229</v>
      </c>
      <c r="E160" s="247">
        <v>190612000</v>
      </c>
      <c r="F160" s="247">
        <v>188926890</v>
      </c>
      <c r="G160" s="247">
        <v>184857660</v>
      </c>
    </row>
    <row r="161" spans="1:7" ht="57" customHeight="1" x14ac:dyDescent="0.2">
      <c r="A161" s="278" t="s">
        <v>1250</v>
      </c>
      <c r="B161" s="279"/>
      <c r="C161" s="249" t="s">
        <v>1251</v>
      </c>
      <c r="D161" s="250"/>
      <c r="E161" s="247">
        <v>8313000</v>
      </c>
      <c r="F161" s="247">
        <v>0</v>
      </c>
      <c r="G161" s="247">
        <v>0</v>
      </c>
    </row>
    <row r="162" spans="1:7" ht="23.25" customHeight="1" x14ac:dyDescent="0.2">
      <c r="A162" s="278" t="s">
        <v>85</v>
      </c>
      <c r="B162" s="279"/>
      <c r="C162" s="249" t="s">
        <v>1251</v>
      </c>
      <c r="D162" s="249" t="s">
        <v>84</v>
      </c>
      <c r="E162" s="247">
        <v>8313000</v>
      </c>
      <c r="F162" s="247">
        <v>0</v>
      </c>
      <c r="G162" s="247">
        <v>0</v>
      </c>
    </row>
    <row r="163" spans="1:7" ht="15" customHeight="1" x14ac:dyDescent="0.2">
      <c r="A163" s="278" t="s">
        <v>228</v>
      </c>
      <c r="B163" s="279"/>
      <c r="C163" s="249" t="s">
        <v>1251</v>
      </c>
      <c r="D163" s="249" t="s">
        <v>229</v>
      </c>
      <c r="E163" s="247">
        <v>8313000</v>
      </c>
      <c r="F163" s="247">
        <v>0</v>
      </c>
      <c r="G163" s="247">
        <v>0</v>
      </c>
    </row>
    <row r="164" spans="1:7" ht="34.5" customHeight="1" x14ac:dyDescent="0.2">
      <c r="A164" s="278" t="s">
        <v>1268</v>
      </c>
      <c r="B164" s="279"/>
      <c r="C164" s="249" t="s">
        <v>1269</v>
      </c>
      <c r="D164" s="250"/>
      <c r="E164" s="247">
        <v>31909880.800000001</v>
      </c>
      <c r="F164" s="247">
        <v>56866243.5</v>
      </c>
      <c r="G164" s="247">
        <v>0</v>
      </c>
    </row>
    <row r="165" spans="1:7" ht="23.25" customHeight="1" x14ac:dyDescent="0.2">
      <c r="A165" s="278" t="s">
        <v>85</v>
      </c>
      <c r="B165" s="279"/>
      <c r="C165" s="249" t="s">
        <v>1269</v>
      </c>
      <c r="D165" s="249" t="s">
        <v>84</v>
      </c>
      <c r="E165" s="247">
        <v>31909880.800000001</v>
      </c>
      <c r="F165" s="247">
        <v>56866243.5</v>
      </c>
      <c r="G165" s="247">
        <v>0</v>
      </c>
    </row>
    <row r="166" spans="1:7" ht="15" customHeight="1" x14ac:dyDescent="0.2">
      <c r="A166" s="278" t="s">
        <v>228</v>
      </c>
      <c r="B166" s="279"/>
      <c r="C166" s="249" t="s">
        <v>1269</v>
      </c>
      <c r="D166" s="249" t="s">
        <v>229</v>
      </c>
      <c r="E166" s="247">
        <v>31909880.800000001</v>
      </c>
      <c r="F166" s="247">
        <v>56866243.5</v>
      </c>
      <c r="G166" s="247">
        <v>0</v>
      </c>
    </row>
    <row r="167" spans="1:7" ht="57" customHeight="1" x14ac:dyDescent="0.2">
      <c r="A167" s="278" t="s">
        <v>987</v>
      </c>
      <c r="B167" s="279"/>
      <c r="C167" s="249" t="s">
        <v>988</v>
      </c>
      <c r="D167" s="250"/>
      <c r="E167" s="247">
        <v>34590350</v>
      </c>
      <c r="F167" s="247">
        <v>15638000</v>
      </c>
      <c r="G167" s="247">
        <v>15638000</v>
      </c>
    </row>
    <row r="168" spans="1:7" ht="45.75" customHeight="1" x14ac:dyDescent="0.2">
      <c r="A168" s="278" t="s">
        <v>743</v>
      </c>
      <c r="B168" s="279"/>
      <c r="C168" s="249" t="s">
        <v>1028</v>
      </c>
      <c r="D168" s="250"/>
      <c r="E168" s="247">
        <v>21904350</v>
      </c>
      <c r="F168" s="247">
        <v>0</v>
      </c>
      <c r="G168" s="247">
        <v>0</v>
      </c>
    </row>
    <row r="169" spans="1:7" ht="23.25" customHeight="1" x14ac:dyDescent="0.2">
      <c r="A169" s="278" t="s">
        <v>85</v>
      </c>
      <c r="B169" s="279"/>
      <c r="C169" s="249" t="s">
        <v>1028</v>
      </c>
      <c r="D169" s="249" t="s">
        <v>84</v>
      </c>
      <c r="E169" s="247">
        <v>21904350</v>
      </c>
      <c r="F169" s="247">
        <v>0</v>
      </c>
      <c r="G169" s="247">
        <v>0</v>
      </c>
    </row>
    <row r="170" spans="1:7" ht="15" customHeight="1" x14ac:dyDescent="0.2">
      <c r="A170" s="278" t="s">
        <v>228</v>
      </c>
      <c r="B170" s="279"/>
      <c r="C170" s="249" t="s">
        <v>1028</v>
      </c>
      <c r="D170" s="249" t="s">
        <v>229</v>
      </c>
      <c r="E170" s="247">
        <v>21904350</v>
      </c>
      <c r="F170" s="247">
        <v>0</v>
      </c>
      <c r="G170" s="247">
        <v>0</v>
      </c>
    </row>
    <row r="171" spans="1:7" ht="68.25" customHeight="1" x14ac:dyDescent="0.2">
      <c r="A171" s="278" t="s">
        <v>989</v>
      </c>
      <c r="B171" s="279"/>
      <c r="C171" s="249" t="s">
        <v>990</v>
      </c>
      <c r="D171" s="250"/>
      <c r="E171" s="247">
        <v>12686000</v>
      </c>
      <c r="F171" s="247">
        <v>15638000</v>
      </c>
      <c r="G171" s="247">
        <v>15638000</v>
      </c>
    </row>
    <row r="172" spans="1:7" ht="23.25" customHeight="1" x14ac:dyDescent="0.2">
      <c r="A172" s="278" t="s">
        <v>85</v>
      </c>
      <c r="B172" s="279"/>
      <c r="C172" s="249" t="s">
        <v>990</v>
      </c>
      <c r="D172" s="249" t="s">
        <v>84</v>
      </c>
      <c r="E172" s="247">
        <v>12686000</v>
      </c>
      <c r="F172" s="247">
        <v>15638000</v>
      </c>
      <c r="G172" s="247">
        <v>15638000</v>
      </c>
    </row>
    <row r="173" spans="1:7" ht="15" customHeight="1" x14ac:dyDescent="0.2">
      <c r="A173" s="278" t="s">
        <v>228</v>
      </c>
      <c r="B173" s="279"/>
      <c r="C173" s="249" t="s">
        <v>990</v>
      </c>
      <c r="D173" s="249" t="s">
        <v>229</v>
      </c>
      <c r="E173" s="247">
        <v>12686000</v>
      </c>
      <c r="F173" s="247">
        <v>15638000</v>
      </c>
      <c r="G173" s="247">
        <v>15638000</v>
      </c>
    </row>
    <row r="174" spans="1:7" ht="15" customHeight="1" x14ac:dyDescent="0.2">
      <c r="A174" s="278" t="s">
        <v>1180</v>
      </c>
      <c r="B174" s="279"/>
      <c r="C174" s="249" t="s">
        <v>1181</v>
      </c>
      <c r="D174" s="250"/>
      <c r="E174" s="247">
        <v>354000.61</v>
      </c>
      <c r="F174" s="247">
        <v>0</v>
      </c>
      <c r="G174" s="247">
        <v>0</v>
      </c>
    </row>
    <row r="175" spans="1:7" ht="23.25" customHeight="1" x14ac:dyDescent="0.2">
      <c r="A175" s="278" t="s">
        <v>1182</v>
      </c>
      <c r="B175" s="279"/>
      <c r="C175" s="249" t="s">
        <v>1183</v>
      </c>
      <c r="D175" s="250"/>
      <c r="E175" s="247">
        <v>354000.61</v>
      </c>
      <c r="F175" s="247">
        <v>0</v>
      </c>
      <c r="G175" s="247">
        <v>0</v>
      </c>
    </row>
    <row r="176" spans="1:7" ht="23.25" customHeight="1" x14ac:dyDescent="0.2">
      <c r="A176" s="278" t="s">
        <v>273</v>
      </c>
      <c r="B176" s="279"/>
      <c r="C176" s="249" t="s">
        <v>1183</v>
      </c>
      <c r="D176" s="249" t="s">
        <v>94</v>
      </c>
      <c r="E176" s="247">
        <v>354000.61</v>
      </c>
      <c r="F176" s="247">
        <v>0</v>
      </c>
      <c r="G176" s="247">
        <v>0</v>
      </c>
    </row>
    <row r="177" spans="1:7" ht="23.25" customHeight="1" x14ac:dyDescent="0.2">
      <c r="A177" s="278" t="s">
        <v>187</v>
      </c>
      <c r="B177" s="279"/>
      <c r="C177" s="249" t="s">
        <v>1183</v>
      </c>
      <c r="D177" s="249" t="s">
        <v>58</v>
      </c>
      <c r="E177" s="247">
        <v>354000.61</v>
      </c>
      <c r="F177" s="247">
        <v>0</v>
      </c>
      <c r="G177" s="247">
        <v>0</v>
      </c>
    </row>
    <row r="178" spans="1:7" ht="15" customHeight="1" x14ac:dyDescent="0.2">
      <c r="A178" s="278" t="s">
        <v>1118</v>
      </c>
      <c r="B178" s="279"/>
      <c r="C178" s="249" t="s">
        <v>1119</v>
      </c>
      <c r="D178" s="250"/>
      <c r="E178" s="247">
        <v>124681056.55</v>
      </c>
      <c r="F178" s="247">
        <v>115970000</v>
      </c>
      <c r="G178" s="247">
        <v>116063000</v>
      </c>
    </row>
    <row r="179" spans="1:7" ht="102" customHeight="1" x14ac:dyDescent="0.2">
      <c r="A179" s="278" t="s">
        <v>1184</v>
      </c>
      <c r="B179" s="279"/>
      <c r="C179" s="249" t="s">
        <v>1185</v>
      </c>
      <c r="D179" s="250"/>
      <c r="E179" s="247">
        <v>1484280</v>
      </c>
      <c r="F179" s="247">
        <v>0</v>
      </c>
      <c r="G179" s="247">
        <v>0</v>
      </c>
    </row>
    <row r="180" spans="1:7" ht="23.25" customHeight="1" x14ac:dyDescent="0.2">
      <c r="A180" s="278" t="s">
        <v>85</v>
      </c>
      <c r="B180" s="279"/>
      <c r="C180" s="249" t="s">
        <v>1185</v>
      </c>
      <c r="D180" s="249" t="s">
        <v>84</v>
      </c>
      <c r="E180" s="247">
        <v>1484280</v>
      </c>
      <c r="F180" s="247">
        <v>0</v>
      </c>
      <c r="G180" s="247">
        <v>0</v>
      </c>
    </row>
    <row r="181" spans="1:7" ht="15" customHeight="1" x14ac:dyDescent="0.2">
      <c r="A181" s="278" t="s">
        <v>49</v>
      </c>
      <c r="B181" s="279"/>
      <c r="C181" s="249" t="s">
        <v>1185</v>
      </c>
      <c r="D181" s="249" t="s">
        <v>116</v>
      </c>
      <c r="E181" s="247">
        <v>78120</v>
      </c>
      <c r="F181" s="247">
        <v>0</v>
      </c>
      <c r="G181" s="247">
        <v>0</v>
      </c>
    </row>
    <row r="182" spans="1:7" ht="15" customHeight="1" x14ac:dyDescent="0.2">
      <c r="A182" s="278" t="s">
        <v>228</v>
      </c>
      <c r="B182" s="279"/>
      <c r="C182" s="249" t="s">
        <v>1185</v>
      </c>
      <c r="D182" s="249" t="s">
        <v>229</v>
      </c>
      <c r="E182" s="247">
        <v>1406160</v>
      </c>
      <c r="F182" s="247">
        <v>0</v>
      </c>
      <c r="G182" s="247">
        <v>0</v>
      </c>
    </row>
    <row r="183" spans="1:7" ht="45.75" customHeight="1" x14ac:dyDescent="0.2">
      <c r="A183" s="278" t="s">
        <v>1120</v>
      </c>
      <c r="B183" s="279"/>
      <c r="C183" s="249" t="s">
        <v>1121</v>
      </c>
      <c r="D183" s="250"/>
      <c r="E183" s="247">
        <v>5461776.5499999998</v>
      </c>
      <c r="F183" s="247">
        <v>5118000</v>
      </c>
      <c r="G183" s="247">
        <v>5211000</v>
      </c>
    </row>
    <row r="184" spans="1:7" ht="23.25" customHeight="1" x14ac:dyDescent="0.2">
      <c r="A184" s="278" t="s">
        <v>85</v>
      </c>
      <c r="B184" s="279"/>
      <c r="C184" s="249" t="s">
        <v>1121</v>
      </c>
      <c r="D184" s="249" t="s">
        <v>84</v>
      </c>
      <c r="E184" s="247">
        <v>5461776.5499999998</v>
      </c>
      <c r="F184" s="247">
        <v>5118000</v>
      </c>
      <c r="G184" s="247">
        <v>5211000</v>
      </c>
    </row>
    <row r="185" spans="1:7" ht="15" customHeight="1" x14ac:dyDescent="0.2">
      <c r="A185" s="278" t="s">
        <v>228</v>
      </c>
      <c r="B185" s="279"/>
      <c r="C185" s="249" t="s">
        <v>1121</v>
      </c>
      <c r="D185" s="249" t="s">
        <v>229</v>
      </c>
      <c r="E185" s="247">
        <v>5461776.5499999998</v>
      </c>
      <c r="F185" s="247">
        <v>5118000</v>
      </c>
      <c r="G185" s="247">
        <v>5211000</v>
      </c>
    </row>
    <row r="186" spans="1:7" ht="68.25" customHeight="1" x14ac:dyDescent="0.2">
      <c r="A186" s="278" t="s">
        <v>1122</v>
      </c>
      <c r="B186" s="279"/>
      <c r="C186" s="249" t="s">
        <v>1123</v>
      </c>
      <c r="D186" s="250"/>
      <c r="E186" s="247">
        <v>117735000</v>
      </c>
      <c r="F186" s="247">
        <v>110852000</v>
      </c>
      <c r="G186" s="247">
        <v>110852000</v>
      </c>
    </row>
    <row r="187" spans="1:7" ht="23.25" customHeight="1" x14ac:dyDescent="0.2">
      <c r="A187" s="278" t="s">
        <v>85</v>
      </c>
      <c r="B187" s="279"/>
      <c r="C187" s="249" t="s">
        <v>1123</v>
      </c>
      <c r="D187" s="249" t="s">
        <v>84</v>
      </c>
      <c r="E187" s="247">
        <v>117735000</v>
      </c>
      <c r="F187" s="247">
        <v>110852000</v>
      </c>
      <c r="G187" s="247">
        <v>110852000</v>
      </c>
    </row>
    <row r="188" spans="1:7" ht="15" customHeight="1" x14ac:dyDescent="0.2">
      <c r="A188" s="278" t="s">
        <v>49</v>
      </c>
      <c r="B188" s="279"/>
      <c r="C188" s="249" t="s">
        <v>1123</v>
      </c>
      <c r="D188" s="249" t="s">
        <v>116</v>
      </c>
      <c r="E188" s="247">
        <v>3648604</v>
      </c>
      <c r="F188" s="247">
        <v>2995000</v>
      </c>
      <c r="G188" s="247">
        <v>2995000</v>
      </c>
    </row>
    <row r="189" spans="1:7" ht="15" customHeight="1" x14ac:dyDescent="0.2">
      <c r="A189" s="278" t="s">
        <v>228</v>
      </c>
      <c r="B189" s="279"/>
      <c r="C189" s="249" t="s">
        <v>1123</v>
      </c>
      <c r="D189" s="249" t="s">
        <v>229</v>
      </c>
      <c r="E189" s="247">
        <v>114086396</v>
      </c>
      <c r="F189" s="247">
        <v>107857000</v>
      </c>
      <c r="G189" s="247">
        <v>107857000</v>
      </c>
    </row>
    <row r="190" spans="1:7" ht="23.25" customHeight="1" x14ac:dyDescent="0.2">
      <c r="A190" s="278" t="s">
        <v>259</v>
      </c>
      <c r="B190" s="279"/>
      <c r="C190" s="249" t="s">
        <v>302</v>
      </c>
      <c r="D190" s="249"/>
      <c r="E190" s="247">
        <v>173654720</v>
      </c>
      <c r="F190" s="247">
        <v>163201580</v>
      </c>
      <c r="G190" s="247">
        <v>163201580</v>
      </c>
    </row>
    <row r="191" spans="1:7" ht="23.25" customHeight="1" x14ac:dyDescent="0.2">
      <c r="A191" s="278" t="s">
        <v>860</v>
      </c>
      <c r="B191" s="279"/>
      <c r="C191" s="249" t="s">
        <v>861</v>
      </c>
      <c r="D191" s="250"/>
      <c r="E191" s="247">
        <v>76812890</v>
      </c>
      <c r="F191" s="247">
        <v>67206750</v>
      </c>
      <c r="G191" s="247">
        <v>67206750</v>
      </c>
    </row>
    <row r="192" spans="1:7" ht="34.5" customHeight="1" x14ac:dyDescent="0.2">
      <c r="A192" s="278" t="s">
        <v>481</v>
      </c>
      <c r="B192" s="279"/>
      <c r="C192" s="249" t="s">
        <v>862</v>
      </c>
      <c r="D192" s="250"/>
      <c r="E192" s="247">
        <v>70090890</v>
      </c>
      <c r="F192" s="247">
        <v>67206750</v>
      </c>
      <c r="G192" s="247">
        <v>67206750</v>
      </c>
    </row>
    <row r="193" spans="1:7" ht="23.25" customHeight="1" x14ac:dyDescent="0.2">
      <c r="A193" s="278" t="s">
        <v>85</v>
      </c>
      <c r="B193" s="279"/>
      <c r="C193" s="249" t="s">
        <v>862</v>
      </c>
      <c r="D193" s="249" t="s">
        <v>84</v>
      </c>
      <c r="E193" s="247">
        <v>70090890</v>
      </c>
      <c r="F193" s="247">
        <v>67206750</v>
      </c>
      <c r="G193" s="247">
        <v>67206750</v>
      </c>
    </row>
    <row r="194" spans="1:7" ht="15" customHeight="1" x14ac:dyDescent="0.2">
      <c r="A194" s="278" t="s">
        <v>49</v>
      </c>
      <c r="B194" s="279"/>
      <c r="C194" s="249" t="s">
        <v>862</v>
      </c>
      <c r="D194" s="249" t="s">
        <v>116</v>
      </c>
      <c r="E194" s="247">
        <v>70090890</v>
      </c>
      <c r="F194" s="247">
        <v>67206750</v>
      </c>
      <c r="G194" s="247">
        <v>67206750</v>
      </c>
    </row>
    <row r="195" spans="1:7" ht="34.5" customHeight="1" x14ac:dyDescent="0.2">
      <c r="A195" s="278" t="s">
        <v>1374</v>
      </c>
      <c r="B195" s="279"/>
      <c r="C195" s="249" t="s">
        <v>1375</v>
      </c>
      <c r="D195" s="250"/>
      <c r="E195" s="247">
        <v>6722000</v>
      </c>
      <c r="F195" s="247">
        <v>0</v>
      </c>
      <c r="G195" s="247">
        <v>0</v>
      </c>
    </row>
    <row r="196" spans="1:7" ht="23.25" customHeight="1" x14ac:dyDescent="0.2">
      <c r="A196" s="278" t="s">
        <v>85</v>
      </c>
      <c r="B196" s="279"/>
      <c r="C196" s="249" t="s">
        <v>1375</v>
      </c>
      <c r="D196" s="249" t="s">
        <v>84</v>
      </c>
      <c r="E196" s="247">
        <v>6722000</v>
      </c>
      <c r="F196" s="247">
        <v>0</v>
      </c>
      <c r="G196" s="247">
        <v>0</v>
      </c>
    </row>
    <row r="197" spans="1:7" ht="15" customHeight="1" x14ac:dyDescent="0.2">
      <c r="A197" s="278" t="s">
        <v>49</v>
      </c>
      <c r="B197" s="279"/>
      <c r="C197" s="249" t="s">
        <v>1375</v>
      </c>
      <c r="D197" s="249" t="s">
        <v>116</v>
      </c>
      <c r="E197" s="247">
        <v>6722000</v>
      </c>
      <c r="F197" s="247">
        <v>0</v>
      </c>
      <c r="G197" s="247">
        <v>0</v>
      </c>
    </row>
    <row r="198" spans="1:7" ht="23.25" customHeight="1" x14ac:dyDescent="0.2">
      <c r="A198" s="278" t="s">
        <v>1252</v>
      </c>
      <c r="B198" s="279"/>
      <c r="C198" s="249" t="s">
        <v>1253</v>
      </c>
      <c r="D198" s="250"/>
      <c r="E198" s="247">
        <v>847000</v>
      </c>
      <c r="F198" s="247">
        <v>0</v>
      </c>
      <c r="G198" s="247">
        <v>0</v>
      </c>
    </row>
    <row r="199" spans="1:7" ht="45.75" customHeight="1" x14ac:dyDescent="0.2">
      <c r="A199" s="278" t="s">
        <v>1254</v>
      </c>
      <c r="B199" s="279"/>
      <c r="C199" s="249" t="s">
        <v>1255</v>
      </c>
      <c r="D199" s="250"/>
      <c r="E199" s="247">
        <v>847000</v>
      </c>
      <c r="F199" s="247">
        <v>0</v>
      </c>
      <c r="G199" s="247">
        <v>0</v>
      </c>
    </row>
    <row r="200" spans="1:7" ht="23.25" customHeight="1" x14ac:dyDescent="0.2">
      <c r="A200" s="278" t="s">
        <v>85</v>
      </c>
      <c r="B200" s="279"/>
      <c r="C200" s="249" t="s">
        <v>1255</v>
      </c>
      <c r="D200" s="249" t="s">
        <v>84</v>
      </c>
      <c r="E200" s="247">
        <v>847000</v>
      </c>
      <c r="F200" s="247">
        <v>0</v>
      </c>
      <c r="G200" s="247">
        <v>0</v>
      </c>
    </row>
    <row r="201" spans="1:7" ht="15" customHeight="1" x14ac:dyDescent="0.2">
      <c r="A201" s="278" t="s">
        <v>49</v>
      </c>
      <c r="B201" s="279"/>
      <c r="C201" s="249" t="s">
        <v>1255</v>
      </c>
      <c r="D201" s="249" t="s">
        <v>116</v>
      </c>
      <c r="E201" s="247">
        <v>69426</v>
      </c>
      <c r="F201" s="247">
        <v>0</v>
      </c>
      <c r="G201" s="247">
        <v>0</v>
      </c>
    </row>
    <row r="202" spans="1:7" ht="15" customHeight="1" x14ac:dyDescent="0.2">
      <c r="A202" s="278" t="s">
        <v>228</v>
      </c>
      <c r="B202" s="279"/>
      <c r="C202" s="249" t="s">
        <v>1255</v>
      </c>
      <c r="D202" s="249" t="s">
        <v>229</v>
      </c>
      <c r="E202" s="247">
        <v>777574</v>
      </c>
      <c r="F202" s="247">
        <v>0</v>
      </c>
      <c r="G202" s="247">
        <v>0</v>
      </c>
    </row>
    <row r="203" spans="1:7" ht="34.5" customHeight="1" x14ac:dyDescent="0.2">
      <c r="A203" s="278" t="s">
        <v>658</v>
      </c>
      <c r="B203" s="279"/>
      <c r="C203" s="249" t="s">
        <v>863</v>
      </c>
      <c r="D203" s="250"/>
      <c r="E203" s="247">
        <v>95994830</v>
      </c>
      <c r="F203" s="247">
        <v>95994830</v>
      </c>
      <c r="G203" s="247">
        <v>95994830</v>
      </c>
    </row>
    <row r="204" spans="1:7" ht="34.5" customHeight="1" x14ac:dyDescent="0.2">
      <c r="A204" s="278" t="s">
        <v>546</v>
      </c>
      <c r="B204" s="279"/>
      <c r="C204" s="249" t="s">
        <v>864</v>
      </c>
      <c r="D204" s="250"/>
      <c r="E204" s="247">
        <v>95994830</v>
      </c>
      <c r="F204" s="247">
        <v>95994830</v>
      </c>
      <c r="G204" s="247">
        <v>95994830</v>
      </c>
    </row>
    <row r="205" spans="1:7" ht="23.25" customHeight="1" x14ac:dyDescent="0.2">
      <c r="A205" s="278" t="s">
        <v>85</v>
      </c>
      <c r="B205" s="279"/>
      <c r="C205" s="249" t="s">
        <v>864</v>
      </c>
      <c r="D205" s="249" t="s">
        <v>84</v>
      </c>
      <c r="E205" s="247">
        <v>95247830</v>
      </c>
      <c r="F205" s="247">
        <v>95247830</v>
      </c>
      <c r="G205" s="247">
        <v>95247830</v>
      </c>
    </row>
    <row r="206" spans="1:7" ht="15" customHeight="1" x14ac:dyDescent="0.2">
      <c r="A206" s="278" t="s">
        <v>49</v>
      </c>
      <c r="B206" s="279"/>
      <c r="C206" s="249" t="s">
        <v>864</v>
      </c>
      <c r="D206" s="249" t="s">
        <v>116</v>
      </c>
      <c r="E206" s="247">
        <v>76171310</v>
      </c>
      <c r="F206" s="247">
        <v>76171310</v>
      </c>
      <c r="G206" s="247">
        <v>76171310</v>
      </c>
    </row>
    <row r="207" spans="1:7" ht="15" customHeight="1" x14ac:dyDescent="0.2">
      <c r="A207" s="278" t="s">
        <v>228</v>
      </c>
      <c r="B207" s="279"/>
      <c r="C207" s="249" t="s">
        <v>864</v>
      </c>
      <c r="D207" s="249" t="s">
        <v>229</v>
      </c>
      <c r="E207" s="247">
        <v>18329520</v>
      </c>
      <c r="F207" s="247">
        <v>18329520</v>
      </c>
      <c r="G207" s="247">
        <v>18329520</v>
      </c>
    </row>
    <row r="208" spans="1:7" ht="45.75" customHeight="1" x14ac:dyDescent="0.2">
      <c r="A208" s="278" t="s">
        <v>644</v>
      </c>
      <c r="B208" s="279"/>
      <c r="C208" s="249" t="s">
        <v>864</v>
      </c>
      <c r="D208" s="249" t="s">
        <v>121</v>
      </c>
      <c r="E208" s="247">
        <v>747000</v>
      </c>
      <c r="F208" s="247">
        <v>747000</v>
      </c>
      <c r="G208" s="247">
        <v>747000</v>
      </c>
    </row>
    <row r="209" spans="1:7" ht="15" customHeight="1" x14ac:dyDescent="0.2">
      <c r="A209" s="278" t="s">
        <v>200</v>
      </c>
      <c r="B209" s="279"/>
      <c r="C209" s="249" t="s">
        <v>864</v>
      </c>
      <c r="D209" s="249" t="s">
        <v>201</v>
      </c>
      <c r="E209" s="247">
        <v>747000</v>
      </c>
      <c r="F209" s="247">
        <v>747000</v>
      </c>
      <c r="G209" s="247">
        <v>747000</v>
      </c>
    </row>
    <row r="210" spans="1:7" ht="34.5" customHeight="1" x14ac:dyDescent="0.2">
      <c r="A210" s="278" t="s">
        <v>271</v>
      </c>
      <c r="B210" s="279"/>
      <c r="C210" s="249" t="s">
        <v>864</v>
      </c>
      <c r="D210" s="249" t="s">
        <v>106</v>
      </c>
      <c r="E210" s="247">
        <v>747000</v>
      </c>
      <c r="F210" s="247">
        <v>747000</v>
      </c>
      <c r="G210" s="247">
        <v>747000</v>
      </c>
    </row>
    <row r="211" spans="1:7" ht="15" customHeight="1" x14ac:dyDescent="0.2">
      <c r="A211" s="278" t="s">
        <v>260</v>
      </c>
      <c r="B211" s="279"/>
      <c r="C211" s="249" t="s">
        <v>855</v>
      </c>
      <c r="D211" s="249"/>
      <c r="E211" s="247">
        <v>404149343</v>
      </c>
      <c r="F211" s="247">
        <v>285467500</v>
      </c>
      <c r="G211" s="247">
        <v>285467500</v>
      </c>
    </row>
    <row r="212" spans="1:7" ht="23.25" customHeight="1" x14ac:dyDescent="0.2">
      <c r="A212" s="278" t="s">
        <v>156</v>
      </c>
      <c r="B212" s="279"/>
      <c r="C212" s="249" t="s">
        <v>856</v>
      </c>
      <c r="D212" s="250"/>
      <c r="E212" s="247">
        <v>404149343</v>
      </c>
      <c r="F212" s="247">
        <v>285467500</v>
      </c>
      <c r="G212" s="247">
        <v>285467500</v>
      </c>
    </row>
    <row r="213" spans="1:7" ht="15" customHeight="1" x14ac:dyDescent="0.2">
      <c r="A213" s="278" t="s">
        <v>38</v>
      </c>
      <c r="B213" s="279"/>
      <c r="C213" s="249" t="s">
        <v>868</v>
      </c>
      <c r="D213" s="250"/>
      <c r="E213" s="247">
        <v>56295350</v>
      </c>
      <c r="F213" s="247">
        <v>53495100</v>
      </c>
      <c r="G213" s="247">
        <v>53495100</v>
      </c>
    </row>
    <row r="214" spans="1:7" ht="45.75" customHeight="1" x14ac:dyDescent="0.2">
      <c r="A214" s="278" t="s">
        <v>291</v>
      </c>
      <c r="B214" s="279"/>
      <c r="C214" s="249" t="s">
        <v>868</v>
      </c>
      <c r="D214" s="249" t="s">
        <v>195</v>
      </c>
      <c r="E214" s="247">
        <v>53855012.530000001</v>
      </c>
      <c r="F214" s="247">
        <v>52334400</v>
      </c>
      <c r="G214" s="247">
        <v>52334400</v>
      </c>
    </row>
    <row r="215" spans="1:7" ht="23.25" customHeight="1" x14ac:dyDescent="0.2">
      <c r="A215" s="278" t="s">
        <v>89</v>
      </c>
      <c r="B215" s="279"/>
      <c r="C215" s="249" t="s">
        <v>868</v>
      </c>
      <c r="D215" s="249" t="s">
        <v>26</v>
      </c>
      <c r="E215" s="247">
        <v>53855012.530000001</v>
      </c>
      <c r="F215" s="247">
        <v>52334400</v>
      </c>
      <c r="G215" s="247">
        <v>52334400</v>
      </c>
    </row>
    <row r="216" spans="1:7" ht="23.25" customHeight="1" x14ac:dyDescent="0.2">
      <c r="A216" s="278" t="s">
        <v>273</v>
      </c>
      <c r="B216" s="279"/>
      <c r="C216" s="249" t="s">
        <v>868</v>
      </c>
      <c r="D216" s="249" t="s">
        <v>94</v>
      </c>
      <c r="E216" s="247">
        <v>2429100</v>
      </c>
      <c r="F216" s="247">
        <v>1160700</v>
      </c>
      <c r="G216" s="247">
        <v>1160700</v>
      </c>
    </row>
    <row r="217" spans="1:7" ht="23.25" customHeight="1" x14ac:dyDescent="0.2">
      <c r="A217" s="278" t="s">
        <v>187</v>
      </c>
      <c r="B217" s="279"/>
      <c r="C217" s="249" t="s">
        <v>868</v>
      </c>
      <c r="D217" s="249" t="s">
        <v>58</v>
      </c>
      <c r="E217" s="247">
        <v>2429100</v>
      </c>
      <c r="F217" s="247">
        <v>1160700</v>
      </c>
      <c r="G217" s="247">
        <v>1160700</v>
      </c>
    </row>
    <row r="218" spans="1:7" ht="15" customHeight="1" x14ac:dyDescent="0.2">
      <c r="A218" s="278" t="s">
        <v>95</v>
      </c>
      <c r="B218" s="279"/>
      <c r="C218" s="249" t="s">
        <v>868</v>
      </c>
      <c r="D218" s="249" t="s">
        <v>96</v>
      </c>
      <c r="E218" s="247">
        <v>5737.47</v>
      </c>
      <c r="F218" s="247">
        <v>0</v>
      </c>
      <c r="G218" s="247">
        <v>0</v>
      </c>
    </row>
    <row r="219" spans="1:7" ht="23.25" customHeight="1" x14ac:dyDescent="0.2">
      <c r="A219" s="278" t="s">
        <v>35</v>
      </c>
      <c r="B219" s="279"/>
      <c r="C219" s="249" t="s">
        <v>868</v>
      </c>
      <c r="D219" s="249" t="s">
        <v>52</v>
      </c>
      <c r="E219" s="247">
        <v>5737.47</v>
      </c>
      <c r="F219" s="247">
        <v>0</v>
      </c>
      <c r="G219" s="247">
        <v>0</v>
      </c>
    </row>
    <row r="220" spans="1:7" ht="15" customHeight="1" x14ac:dyDescent="0.2">
      <c r="A220" s="278" t="s">
        <v>200</v>
      </c>
      <c r="B220" s="279"/>
      <c r="C220" s="249" t="s">
        <v>868</v>
      </c>
      <c r="D220" s="249" t="s">
        <v>201</v>
      </c>
      <c r="E220" s="247">
        <v>5500</v>
      </c>
      <c r="F220" s="247">
        <v>0</v>
      </c>
      <c r="G220" s="247">
        <v>0</v>
      </c>
    </row>
    <row r="221" spans="1:7" ht="15" customHeight="1" x14ac:dyDescent="0.2">
      <c r="A221" s="278" t="s">
        <v>73</v>
      </c>
      <c r="B221" s="279"/>
      <c r="C221" s="249" t="s">
        <v>868</v>
      </c>
      <c r="D221" s="249" t="s">
        <v>74</v>
      </c>
      <c r="E221" s="247">
        <v>5500</v>
      </c>
      <c r="F221" s="247">
        <v>0</v>
      </c>
      <c r="G221" s="247">
        <v>0</v>
      </c>
    </row>
    <row r="222" spans="1:7" ht="15" customHeight="1" x14ac:dyDescent="0.2">
      <c r="A222" s="278" t="s">
        <v>744</v>
      </c>
      <c r="B222" s="279"/>
      <c r="C222" s="249" t="s">
        <v>857</v>
      </c>
      <c r="D222" s="250"/>
      <c r="E222" s="247">
        <v>32007434</v>
      </c>
      <c r="F222" s="247">
        <v>10000000</v>
      </c>
      <c r="G222" s="247">
        <v>10000000</v>
      </c>
    </row>
    <row r="223" spans="1:7" ht="23.25" customHeight="1" x14ac:dyDescent="0.2">
      <c r="A223" s="278" t="s">
        <v>273</v>
      </c>
      <c r="B223" s="279"/>
      <c r="C223" s="249" t="s">
        <v>857</v>
      </c>
      <c r="D223" s="249" t="s">
        <v>94</v>
      </c>
      <c r="E223" s="247">
        <v>21440504</v>
      </c>
      <c r="F223" s="247">
        <v>10000000</v>
      </c>
      <c r="G223" s="247">
        <v>10000000</v>
      </c>
    </row>
    <row r="224" spans="1:7" ht="23.25" customHeight="1" x14ac:dyDescent="0.2">
      <c r="A224" s="278" t="s">
        <v>187</v>
      </c>
      <c r="B224" s="279"/>
      <c r="C224" s="249" t="s">
        <v>857</v>
      </c>
      <c r="D224" s="249" t="s">
        <v>58</v>
      </c>
      <c r="E224" s="247">
        <v>21440504</v>
      </c>
      <c r="F224" s="247">
        <v>10000000</v>
      </c>
      <c r="G224" s="247">
        <v>10000000</v>
      </c>
    </row>
    <row r="225" spans="1:7" ht="23.25" customHeight="1" x14ac:dyDescent="0.2">
      <c r="A225" s="278" t="s">
        <v>85</v>
      </c>
      <c r="B225" s="279"/>
      <c r="C225" s="249" t="s">
        <v>857</v>
      </c>
      <c r="D225" s="249" t="s">
        <v>84</v>
      </c>
      <c r="E225" s="247">
        <v>10566930</v>
      </c>
      <c r="F225" s="247">
        <v>0</v>
      </c>
      <c r="G225" s="247">
        <v>0</v>
      </c>
    </row>
    <row r="226" spans="1:7" ht="15" customHeight="1" x14ac:dyDescent="0.2">
      <c r="A226" s="278" t="s">
        <v>49</v>
      </c>
      <c r="B226" s="279"/>
      <c r="C226" s="249" t="s">
        <v>857</v>
      </c>
      <c r="D226" s="249" t="s">
        <v>116</v>
      </c>
      <c r="E226" s="247">
        <v>73950</v>
      </c>
      <c r="F226" s="247">
        <v>0</v>
      </c>
      <c r="G226" s="247">
        <v>0</v>
      </c>
    </row>
    <row r="227" spans="1:7" ht="15" customHeight="1" x14ac:dyDescent="0.2">
      <c r="A227" s="278" t="s">
        <v>228</v>
      </c>
      <c r="B227" s="279"/>
      <c r="C227" s="249" t="s">
        <v>857</v>
      </c>
      <c r="D227" s="249" t="s">
        <v>229</v>
      </c>
      <c r="E227" s="247">
        <v>10492980</v>
      </c>
      <c r="F227" s="247">
        <v>0</v>
      </c>
      <c r="G227" s="247">
        <v>0</v>
      </c>
    </row>
    <row r="228" spans="1:7" ht="15" customHeight="1" x14ac:dyDescent="0.2">
      <c r="A228" s="278" t="s">
        <v>484</v>
      </c>
      <c r="B228" s="279"/>
      <c r="C228" s="249" t="s">
        <v>869</v>
      </c>
      <c r="D228" s="250"/>
      <c r="E228" s="247">
        <v>315846559</v>
      </c>
      <c r="F228" s="247">
        <v>221972400</v>
      </c>
      <c r="G228" s="247">
        <v>221972400</v>
      </c>
    </row>
    <row r="229" spans="1:7" ht="45.75" customHeight="1" x14ac:dyDescent="0.2">
      <c r="A229" s="278" t="s">
        <v>291</v>
      </c>
      <c r="B229" s="279"/>
      <c r="C229" s="249" t="s">
        <v>869</v>
      </c>
      <c r="D229" s="249" t="s">
        <v>195</v>
      </c>
      <c r="E229" s="247">
        <v>16290164</v>
      </c>
      <c r="F229" s="247">
        <v>14691000</v>
      </c>
      <c r="G229" s="247">
        <v>14691000</v>
      </c>
    </row>
    <row r="230" spans="1:7" ht="15" customHeight="1" x14ac:dyDescent="0.2">
      <c r="A230" s="278" t="s">
        <v>248</v>
      </c>
      <c r="B230" s="279"/>
      <c r="C230" s="249" t="s">
        <v>869</v>
      </c>
      <c r="D230" s="249" t="s">
        <v>249</v>
      </c>
      <c r="E230" s="247">
        <v>16290164</v>
      </c>
      <c r="F230" s="247">
        <v>14691000</v>
      </c>
      <c r="G230" s="247">
        <v>14691000</v>
      </c>
    </row>
    <row r="231" spans="1:7" ht="23.25" customHeight="1" x14ac:dyDescent="0.2">
      <c r="A231" s="278" t="s">
        <v>273</v>
      </c>
      <c r="B231" s="279"/>
      <c r="C231" s="249" t="s">
        <v>869</v>
      </c>
      <c r="D231" s="249" t="s">
        <v>94</v>
      </c>
      <c r="E231" s="247">
        <v>994595</v>
      </c>
      <c r="F231" s="247">
        <v>1000700</v>
      </c>
      <c r="G231" s="247">
        <v>1000700</v>
      </c>
    </row>
    <row r="232" spans="1:7" ht="23.25" customHeight="1" x14ac:dyDescent="0.2">
      <c r="A232" s="278" t="s">
        <v>187</v>
      </c>
      <c r="B232" s="279"/>
      <c r="C232" s="249" t="s">
        <v>869</v>
      </c>
      <c r="D232" s="249" t="s">
        <v>58</v>
      </c>
      <c r="E232" s="247">
        <v>994595</v>
      </c>
      <c r="F232" s="247">
        <v>1000700</v>
      </c>
      <c r="G232" s="247">
        <v>1000700</v>
      </c>
    </row>
    <row r="233" spans="1:7" ht="23.25" customHeight="1" x14ac:dyDescent="0.2">
      <c r="A233" s="278" t="s">
        <v>85</v>
      </c>
      <c r="B233" s="279"/>
      <c r="C233" s="249" t="s">
        <v>869</v>
      </c>
      <c r="D233" s="249" t="s">
        <v>84</v>
      </c>
      <c r="E233" s="247">
        <v>298561800</v>
      </c>
      <c r="F233" s="247">
        <v>206280700</v>
      </c>
      <c r="G233" s="247">
        <v>206280700</v>
      </c>
    </row>
    <row r="234" spans="1:7" ht="15" customHeight="1" x14ac:dyDescent="0.2">
      <c r="A234" s="278" t="s">
        <v>49</v>
      </c>
      <c r="B234" s="279"/>
      <c r="C234" s="249" t="s">
        <v>869</v>
      </c>
      <c r="D234" s="249" t="s">
        <v>116</v>
      </c>
      <c r="E234" s="247">
        <v>298561800</v>
      </c>
      <c r="F234" s="247">
        <v>206280700</v>
      </c>
      <c r="G234" s="247">
        <v>206280700</v>
      </c>
    </row>
    <row r="235" spans="1:7" ht="23.25" customHeight="1" x14ac:dyDescent="0.2">
      <c r="A235" s="306" t="s">
        <v>304</v>
      </c>
      <c r="B235" s="307"/>
      <c r="C235" s="244" t="s">
        <v>305</v>
      </c>
      <c r="D235" s="244"/>
      <c r="E235" s="254">
        <v>120738681</v>
      </c>
      <c r="F235" s="254">
        <v>121373000</v>
      </c>
      <c r="G235" s="254">
        <v>121751000</v>
      </c>
    </row>
    <row r="236" spans="1:7" ht="15" customHeight="1" x14ac:dyDescent="0.2">
      <c r="A236" s="278" t="s">
        <v>306</v>
      </c>
      <c r="B236" s="279"/>
      <c r="C236" s="249" t="s">
        <v>307</v>
      </c>
      <c r="D236" s="249"/>
      <c r="E236" s="247">
        <v>63452881</v>
      </c>
      <c r="F236" s="247">
        <v>66985000</v>
      </c>
      <c r="G236" s="247">
        <v>66985000</v>
      </c>
    </row>
    <row r="237" spans="1:7" ht="23.25" customHeight="1" x14ac:dyDescent="0.2">
      <c r="A237" s="278" t="s">
        <v>887</v>
      </c>
      <c r="B237" s="279"/>
      <c r="C237" s="249" t="s">
        <v>888</v>
      </c>
      <c r="D237" s="250"/>
      <c r="E237" s="247">
        <v>27417881</v>
      </c>
      <c r="F237" s="247">
        <v>30170000</v>
      </c>
      <c r="G237" s="247">
        <v>30170000</v>
      </c>
    </row>
    <row r="238" spans="1:7" ht="23.25" customHeight="1" x14ac:dyDescent="0.2">
      <c r="A238" s="278" t="s">
        <v>889</v>
      </c>
      <c r="B238" s="279"/>
      <c r="C238" s="249" t="s">
        <v>890</v>
      </c>
      <c r="D238" s="250"/>
      <c r="E238" s="247">
        <v>2576000</v>
      </c>
      <c r="F238" s="247">
        <v>2250000</v>
      </c>
      <c r="G238" s="247">
        <v>2250000</v>
      </c>
    </row>
    <row r="239" spans="1:7" ht="15" customHeight="1" x14ac:dyDescent="0.2">
      <c r="A239" s="278" t="s">
        <v>95</v>
      </c>
      <c r="B239" s="279"/>
      <c r="C239" s="249" t="s">
        <v>890</v>
      </c>
      <c r="D239" s="249" t="s">
        <v>96</v>
      </c>
      <c r="E239" s="247">
        <v>2576000</v>
      </c>
      <c r="F239" s="247">
        <v>2250000</v>
      </c>
      <c r="G239" s="247">
        <v>2250000</v>
      </c>
    </row>
    <row r="240" spans="1:7" ht="23.25" customHeight="1" x14ac:dyDescent="0.2">
      <c r="A240" s="278" t="s">
        <v>35</v>
      </c>
      <c r="B240" s="279"/>
      <c r="C240" s="249" t="s">
        <v>890</v>
      </c>
      <c r="D240" s="249" t="s">
        <v>52</v>
      </c>
      <c r="E240" s="247">
        <v>2060000</v>
      </c>
      <c r="F240" s="247">
        <v>2250000</v>
      </c>
      <c r="G240" s="247">
        <v>2250000</v>
      </c>
    </row>
    <row r="241" spans="1:7" ht="15" customHeight="1" x14ac:dyDescent="0.2">
      <c r="A241" s="278" t="s">
        <v>1338</v>
      </c>
      <c r="B241" s="279"/>
      <c r="C241" s="249" t="s">
        <v>890</v>
      </c>
      <c r="D241" s="249" t="s">
        <v>1339</v>
      </c>
      <c r="E241" s="247">
        <v>516000</v>
      </c>
      <c r="F241" s="247">
        <v>0</v>
      </c>
      <c r="G241" s="247">
        <v>0</v>
      </c>
    </row>
    <row r="242" spans="1:7" ht="34.5" customHeight="1" x14ac:dyDescent="0.2">
      <c r="A242" s="278" t="s">
        <v>512</v>
      </c>
      <c r="B242" s="279"/>
      <c r="C242" s="249" t="s">
        <v>891</v>
      </c>
      <c r="D242" s="250"/>
      <c r="E242" s="247">
        <v>9201881</v>
      </c>
      <c r="F242" s="247">
        <v>5180000</v>
      </c>
      <c r="G242" s="247">
        <v>5180000</v>
      </c>
    </row>
    <row r="243" spans="1:7" ht="15" customHeight="1" x14ac:dyDescent="0.2">
      <c r="A243" s="278" t="s">
        <v>95</v>
      </c>
      <c r="B243" s="279"/>
      <c r="C243" s="249" t="s">
        <v>891</v>
      </c>
      <c r="D243" s="249" t="s">
        <v>96</v>
      </c>
      <c r="E243" s="247">
        <v>9201881</v>
      </c>
      <c r="F243" s="247">
        <v>5180000</v>
      </c>
      <c r="G243" s="247">
        <v>5180000</v>
      </c>
    </row>
    <row r="244" spans="1:7" ht="23.25" customHeight="1" x14ac:dyDescent="0.2">
      <c r="A244" s="278" t="s">
        <v>35</v>
      </c>
      <c r="B244" s="279"/>
      <c r="C244" s="249" t="s">
        <v>891</v>
      </c>
      <c r="D244" s="249" t="s">
        <v>52</v>
      </c>
      <c r="E244" s="247">
        <v>9201881</v>
      </c>
      <c r="F244" s="247">
        <v>5180000</v>
      </c>
      <c r="G244" s="247">
        <v>5180000</v>
      </c>
    </row>
    <row r="245" spans="1:7" ht="34.5" customHeight="1" x14ac:dyDescent="0.2">
      <c r="A245" s="278" t="s">
        <v>513</v>
      </c>
      <c r="B245" s="279"/>
      <c r="C245" s="249" t="s">
        <v>892</v>
      </c>
      <c r="D245" s="250"/>
      <c r="E245" s="247">
        <v>3000000</v>
      </c>
      <c r="F245" s="247">
        <v>3000000</v>
      </c>
      <c r="G245" s="247">
        <v>3000000</v>
      </c>
    </row>
    <row r="246" spans="1:7" ht="15" customHeight="1" x14ac:dyDescent="0.2">
      <c r="A246" s="278" t="s">
        <v>95</v>
      </c>
      <c r="B246" s="279"/>
      <c r="C246" s="249" t="s">
        <v>892</v>
      </c>
      <c r="D246" s="249" t="s">
        <v>96</v>
      </c>
      <c r="E246" s="247">
        <v>3000000</v>
      </c>
      <c r="F246" s="247">
        <v>3000000</v>
      </c>
      <c r="G246" s="247">
        <v>3000000</v>
      </c>
    </row>
    <row r="247" spans="1:7" ht="23.25" customHeight="1" x14ac:dyDescent="0.2">
      <c r="A247" s="278" t="s">
        <v>35</v>
      </c>
      <c r="B247" s="279"/>
      <c r="C247" s="249" t="s">
        <v>892</v>
      </c>
      <c r="D247" s="249" t="s">
        <v>52</v>
      </c>
      <c r="E247" s="247">
        <v>3000000</v>
      </c>
      <c r="F247" s="247">
        <v>3000000</v>
      </c>
      <c r="G247" s="247">
        <v>3000000</v>
      </c>
    </row>
    <row r="248" spans="1:7" ht="34.5" customHeight="1" x14ac:dyDescent="0.2">
      <c r="A248" s="278" t="s">
        <v>514</v>
      </c>
      <c r="B248" s="279"/>
      <c r="C248" s="249" t="s">
        <v>893</v>
      </c>
      <c r="D248" s="250"/>
      <c r="E248" s="247">
        <v>4000000</v>
      </c>
      <c r="F248" s="247">
        <v>4000000</v>
      </c>
      <c r="G248" s="247">
        <v>4000000</v>
      </c>
    </row>
    <row r="249" spans="1:7" ht="15" customHeight="1" x14ac:dyDescent="0.2">
      <c r="A249" s="278" t="s">
        <v>95</v>
      </c>
      <c r="B249" s="279"/>
      <c r="C249" s="249" t="s">
        <v>893</v>
      </c>
      <c r="D249" s="249" t="s">
        <v>96</v>
      </c>
      <c r="E249" s="247">
        <v>4000000</v>
      </c>
      <c r="F249" s="247">
        <v>4000000</v>
      </c>
      <c r="G249" s="247">
        <v>4000000</v>
      </c>
    </row>
    <row r="250" spans="1:7" ht="23.25" customHeight="1" x14ac:dyDescent="0.2">
      <c r="A250" s="278" t="s">
        <v>35</v>
      </c>
      <c r="B250" s="279"/>
      <c r="C250" s="249" t="s">
        <v>893</v>
      </c>
      <c r="D250" s="249" t="s">
        <v>52</v>
      </c>
      <c r="E250" s="247">
        <v>4000000</v>
      </c>
      <c r="F250" s="247">
        <v>4000000</v>
      </c>
      <c r="G250" s="247">
        <v>4000000</v>
      </c>
    </row>
    <row r="251" spans="1:7" ht="34.5" customHeight="1" x14ac:dyDescent="0.2">
      <c r="A251" s="278" t="s">
        <v>515</v>
      </c>
      <c r="B251" s="279"/>
      <c r="C251" s="249" t="s">
        <v>894</v>
      </c>
      <c r="D251" s="250"/>
      <c r="E251" s="247">
        <v>0</v>
      </c>
      <c r="F251" s="247">
        <v>1100000</v>
      </c>
      <c r="G251" s="247">
        <v>1100000</v>
      </c>
    </row>
    <row r="252" spans="1:7" ht="15" customHeight="1" x14ac:dyDescent="0.2">
      <c r="A252" s="278" t="s">
        <v>95</v>
      </c>
      <c r="B252" s="279"/>
      <c r="C252" s="249" t="s">
        <v>894</v>
      </c>
      <c r="D252" s="249" t="s">
        <v>96</v>
      </c>
      <c r="E252" s="247">
        <v>0</v>
      </c>
      <c r="F252" s="247">
        <v>1100000</v>
      </c>
      <c r="G252" s="247">
        <v>1100000</v>
      </c>
    </row>
    <row r="253" spans="1:7" ht="23.25" customHeight="1" x14ac:dyDescent="0.2">
      <c r="A253" s="278" t="s">
        <v>35</v>
      </c>
      <c r="B253" s="279"/>
      <c r="C253" s="249" t="s">
        <v>894</v>
      </c>
      <c r="D253" s="249" t="s">
        <v>52</v>
      </c>
      <c r="E253" s="247">
        <v>0</v>
      </c>
      <c r="F253" s="247">
        <v>1100000</v>
      </c>
      <c r="G253" s="247">
        <v>1100000</v>
      </c>
    </row>
    <row r="254" spans="1:7" ht="34.5" customHeight="1" x14ac:dyDescent="0.2">
      <c r="A254" s="278" t="s">
        <v>516</v>
      </c>
      <c r="B254" s="279"/>
      <c r="C254" s="249" t="s">
        <v>895</v>
      </c>
      <c r="D254" s="250"/>
      <c r="E254" s="247">
        <v>2440000</v>
      </c>
      <c r="F254" s="247">
        <v>5640000</v>
      </c>
      <c r="G254" s="247">
        <v>5640000</v>
      </c>
    </row>
    <row r="255" spans="1:7" ht="15" customHeight="1" x14ac:dyDescent="0.2">
      <c r="A255" s="278" t="s">
        <v>95</v>
      </c>
      <c r="B255" s="279"/>
      <c r="C255" s="249" t="s">
        <v>895</v>
      </c>
      <c r="D255" s="249" t="s">
        <v>96</v>
      </c>
      <c r="E255" s="247">
        <v>2440000</v>
      </c>
      <c r="F255" s="247">
        <v>5640000</v>
      </c>
      <c r="G255" s="247">
        <v>5640000</v>
      </c>
    </row>
    <row r="256" spans="1:7" ht="23.25" customHeight="1" x14ac:dyDescent="0.2">
      <c r="A256" s="278" t="s">
        <v>35</v>
      </c>
      <c r="B256" s="279"/>
      <c r="C256" s="249" t="s">
        <v>895</v>
      </c>
      <c r="D256" s="249" t="s">
        <v>52</v>
      </c>
      <c r="E256" s="247">
        <v>2440000</v>
      </c>
      <c r="F256" s="247">
        <v>5640000</v>
      </c>
      <c r="G256" s="247">
        <v>5640000</v>
      </c>
    </row>
    <row r="257" spans="1:7" ht="68.25" customHeight="1" x14ac:dyDescent="0.2">
      <c r="A257" s="278" t="s">
        <v>1059</v>
      </c>
      <c r="B257" s="279"/>
      <c r="C257" s="249" t="s">
        <v>1060</v>
      </c>
      <c r="D257" s="250"/>
      <c r="E257" s="247">
        <v>6200000</v>
      </c>
      <c r="F257" s="247">
        <v>9000000</v>
      </c>
      <c r="G257" s="247">
        <v>9000000</v>
      </c>
    </row>
    <row r="258" spans="1:7" ht="15" customHeight="1" x14ac:dyDescent="0.2">
      <c r="A258" s="278" t="s">
        <v>95</v>
      </c>
      <c r="B258" s="279"/>
      <c r="C258" s="249" t="s">
        <v>1060</v>
      </c>
      <c r="D258" s="249" t="s">
        <v>96</v>
      </c>
      <c r="E258" s="247">
        <v>6200000</v>
      </c>
      <c r="F258" s="247">
        <v>9000000</v>
      </c>
      <c r="G258" s="247">
        <v>9000000</v>
      </c>
    </row>
    <row r="259" spans="1:7" ht="23.25" customHeight="1" x14ac:dyDescent="0.2">
      <c r="A259" s="278" t="s">
        <v>35</v>
      </c>
      <c r="B259" s="279"/>
      <c r="C259" s="249" t="s">
        <v>1060</v>
      </c>
      <c r="D259" s="249" t="s">
        <v>52</v>
      </c>
      <c r="E259" s="247">
        <v>6200000</v>
      </c>
      <c r="F259" s="247">
        <v>9000000</v>
      </c>
      <c r="G259" s="247">
        <v>9000000</v>
      </c>
    </row>
    <row r="260" spans="1:7" ht="23.25" customHeight="1" x14ac:dyDescent="0.2">
      <c r="A260" s="278" t="s">
        <v>343</v>
      </c>
      <c r="B260" s="279"/>
      <c r="C260" s="249" t="s">
        <v>344</v>
      </c>
      <c r="D260" s="250"/>
      <c r="E260" s="247">
        <v>21835000</v>
      </c>
      <c r="F260" s="247">
        <v>22815000</v>
      </c>
      <c r="G260" s="247">
        <v>22815000</v>
      </c>
    </row>
    <row r="261" spans="1:7" ht="15" customHeight="1" x14ac:dyDescent="0.2">
      <c r="A261" s="278" t="s">
        <v>345</v>
      </c>
      <c r="B261" s="279"/>
      <c r="C261" s="249" t="s">
        <v>346</v>
      </c>
      <c r="D261" s="250"/>
      <c r="E261" s="247">
        <v>6110165</v>
      </c>
      <c r="F261" s="247">
        <v>5160000</v>
      </c>
      <c r="G261" s="247">
        <v>5160000</v>
      </c>
    </row>
    <row r="262" spans="1:7" ht="15" customHeight="1" x14ac:dyDescent="0.2">
      <c r="A262" s="278" t="s">
        <v>95</v>
      </c>
      <c r="B262" s="279"/>
      <c r="C262" s="249" t="s">
        <v>346</v>
      </c>
      <c r="D262" s="249" t="s">
        <v>96</v>
      </c>
      <c r="E262" s="247">
        <v>6110165</v>
      </c>
      <c r="F262" s="247">
        <v>5160000</v>
      </c>
      <c r="G262" s="247">
        <v>5160000</v>
      </c>
    </row>
    <row r="263" spans="1:7" ht="23.25" customHeight="1" x14ac:dyDescent="0.2">
      <c r="A263" s="278" t="s">
        <v>35</v>
      </c>
      <c r="B263" s="279"/>
      <c r="C263" s="249" t="s">
        <v>346</v>
      </c>
      <c r="D263" s="249" t="s">
        <v>52</v>
      </c>
      <c r="E263" s="247">
        <v>6110165</v>
      </c>
      <c r="F263" s="247">
        <v>5160000</v>
      </c>
      <c r="G263" s="247">
        <v>5160000</v>
      </c>
    </row>
    <row r="264" spans="1:7" ht="68.25" customHeight="1" x14ac:dyDescent="0.2">
      <c r="A264" s="278" t="s">
        <v>508</v>
      </c>
      <c r="B264" s="279"/>
      <c r="C264" s="249" t="s">
        <v>509</v>
      </c>
      <c r="D264" s="250"/>
      <c r="E264" s="247">
        <v>13769835</v>
      </c>
      <c r="F264" s="247">
        <v>15700000</v>
      </c>
      <c r="G264" s="247">
        <v>15700000</v>
      </c>
    </row>
    <row r="265" spans="1:7" ht="15" customHeight="1" x14ac:dyDescent="0.2">
      <c r="A265" s="278" t="s">
        <v>95</v>
      </c>
      <c r="B265" s="279"/>
      <c r="C265" s="249" t="s">
        <v>509</v>
      </c>
      <c r="D265" s="249" t="s">
        <v>96</v>
      </c>
      <c r="E265" s="247">
        <v>13769835</v>
      </c>
      <c r="F265" s="247">
        <v>15700000</v>
      </c>
      <c r="G265" s="247">
        <v>15700000</v>
      </c>
    </row>
    <row r="266" spans="1:7" ht="23.25" customHeight="1" x14ac:dyDescent="0.2">
      <c r="A266" s="278" t="s">
        <v>35</v>
      </c>
      <c r="B266" s="279"/>
      <c r="C266" s="249" t="s">
        <v>509</v>
      </c>
      <c r="D266" s="249" t="s">
        <v>52</v>
      </c>
      <c r="E266" s="247">
        <v>13769835</v>
      </c>
      <c r="F266" s="247">
        <v>15700000</v>
      </c>
      <c r="G266" s="247">
        <v>15700000</v>
      </c>
    </row>
    <row r="267" spans="1:7" ht="34.5" customHeight="1" x14ac:dyDescent="0.2">
      <c r="A267" s="278" t="s">
        <v>510</v>
      </c>
      <c r="B267" s="279"/>
      <c r="C267" s="249" t="s">
        <v>511</v>
      </c>
      <c r="D267" s="250"/>
      <c r="E267" s="247">
        <v>1955000</v>
      </c>
      <c r="F267" s="247">
        <v>1955000</v>
      </c>
      <c r="G267" s="247">
        <v>1955000</v>
      </c>
    </row>
    <row r="268" spans="1:7" ht="15" customHeight="1" x14ac:dyDescent="0.2">
      <c r="A268" s="278" t="s">
        <v>95</v>
      </c>
      <c r="B268" s="279"/>
      <c r="C268" s="249" t="s">
        <v>511</v>
      </c>
      <c r="D268" s="249" t="s">
        <v>96</v>
      </c>
      <c r="E268" s="247">
        <v>1955000</v>
      </c>
      <c r="F268" s="247">
        <v>1955000</v>
      </c>
      <c r="G268" s="247">
        <v>1955000</v>
      </c>
    </row>
    <row r="269" spans="1:7" ht="23.25" customHeight="1" x14ac:dyDescent="0.2">
      <c r="A269" s="278" t="s">
        <v>35</v>
      </c>
      <c r="B269" s="279"/>
      <c r="C269" s="249" t="s">
        <v>511</v>
      </c>
      <c r="D269" s="249" t="s">
        <v>52</v>
      </c>
      <c r="E269" s="247">
        <v>1955000</v>
      </c>
      <c r="F269" s="247">
        <v>1955000</v>
      </c>
      <c r="G269" s="247">
        <v>1955000</v>
      </c>
    </row>
    <row r="270" spans="1:7" ht="34.5" customHeight="1" x14ac:dyDescent="0.2">
      <c r="A270" s="278" t="s">
        <v>501</v>
      </c>
      <c r="B270" s="279"/>
      <c r="C270" s="249" t="s">
        <v>883</v>
      </c>
      <c r="D270" s="250"/>
      <c r="E270" s="247">
        <v>14200000</v>
      </c>
      <c r="F270" s="247">
        <v>14000000</v>
      </c>
      <c r="G270" s="247">
        <v>14000000</v>
      </c>
    </row>
    <row r="271" spans="1:7" ht="23.25" customHeight="1" x14ac:dyDescent="0.2">
      <c r="A271" s="278" t="s">
        <v>502</v>
      </c>
      <c r="B271" s="279"/>
      <c r="C271" s="249" t="s">
        <v>884</v>
      </c>
      <c r="D271" s="250"/>
      <c r="E271" s="247">
        <v>14200000</v>
      </c>
      <c r="F271" s="247">
        <v>14000000</v>
      </c>
      <c r="G271" s="247">
        <v>14000000</v>
      </c>
    </row>
    <row r="272" spans="1:7" ht="15" customHeight="1" x14ac:dyDescent="0.2">
      <c r="A272" s="278" t="s">
        <v>95</v>
      </c>
      <c r="B272" s="279"/>
      <c r="C272" s="249" t="s">
        <v>884</v>
      </c>
      <c r="D272" s="249" t="s">
        <v>96</v>
      </c>
      <c r="E272" s="247">
        <v>14200000</v>
      </c>
      <c r="F272" s="247">
        <v>14000000</v>
      </c>
      <c r="G272" s="247">
        <v>14000000</v>
      </c>
    </row>
    <row r="273" spans="1:7" ht="15" customHeight="1" x14ac:dyDescent="0.2">
      <c r="A273" s="278" t="s">
        <v>16</v>
      </c>
      <c r="B273" s="279"/>
      <c r="C273" s="249" t="s">
        <v>884</v>
      </c>
      <c r="D273" s="249" t="s">
        <v>9</v>
      </c>
      <c r="E273" s="247">
        <v>14200000</v>
      </c>
      <c r="F273" s="247">
        <v>14000000</v>
      </c>
      <c r="G273" s="247">
        <v>14000000</v>
      </c>
    </row>
    <row r="274" spans="1:7" ht="23.25" customHeight="1" x14ac:dyDescent="0.2">
      <c r="A274" s="278" t="s">
        <v>870</v>
      </c>
      <c r="B274" s="279"/>
      <c r="C274" s="249" t="s">
        <v>477</v>
      </c>
      <c r="D274" s="249"/>
      <c r="E274" s="247">
        <v>35680800</v>
      </c>
      <c r="F274" s="247">
        <v>36080000</v>
      </c>
      <c r="G274" s="247">
        <v>36360000</v>
      </c>
    </row>
    <row r="275" spans="1:7" ht="23.25" customHeight="1" x14ac:dyDescent="0.2">
      <c r="A275" s="278" t="s">
        <v>871</v>
      </c>
      <c r="B275" s="279"/>
      <c r="C275" s="249" t="s">
        <v>872</v>
      </c>
      <c r="D275" s="250"/>
      <c r="E275" s="247">
        <v>35680800</v>
      </c>
      <c r="F275" s="247">
        <v>36080000</v>
      </c>
      <c r="G275" s="247">
        <v>36360000</v>
      </c>
    </row>
    <row r="276" spans="1:7" ht="45.75" customHeight="1" x14ac:dyDescent="0.2">
      <c r="A276" s="278" t="s">
        <v>1270</v>
      </c>
      <c r="B276" s="279"/>
      <c r="C276" s="249" t="s">
        <v>1271</v>
      </c>
      <c r="D276" s="250"/>
      <c r="E276" s="247">
        <v>1036800</v>
      </c>
      <c r="F276" s="247">
        <v>0</v>
      </c>
      <c r="G276" s="247">
        <v>0</v>
      </c>
    </row>
    <row r="277" spans="1:7" ht="23.25" customHeight="1" x14ac:dyDescent="0.2">
      <c r="A277" s="278" t="s">
        <v>85</v>
      </c>
      <c r="B277" s="279"/>
      <c r="C277" s="249" t="s">
        <v>1271</v>
      </c>
      <c r="D277" s="249" t="s">
        <v>84</v>
      </c>
      <c r="E277" s="247">
        <v>1036800</v>
      </c>
      <c r="F277" s="247">
        <v>0</v>
      </c>
      <c r="G277" s="247">
        <v>0</v>
      </c>
    </row>
    <row r="278" spans="1:7" ht="15" customHeight="1" x14ac:dyDescent="0.2">
      <c r="A278" s="278" t="s">
        <v>228</v>
      </c>
      <c r="B278" s="279"/>
      <c r="C278" s="249" t="s">
        <v>1271</v>
      </c>
      <c r="D278" s="249" t="s">
        <v>229</v>
      </c>
      <c r="E278" s="247">
        <v>1036800</v>
      </c>
      <c r="F278" s="247">
        <v>0</v>
      </c>
      <c r="G278" s="247">
        <v>0</v>
      </c>
    </row>
    <row r="279" spans="1:7" ht="23.25" customHeight="1" x14ac:dyDescent="0.2">
      <c r="A279" s="278" t="s">
        <v>275</v>
      </c>
      <c r="B279" s="279"/>
      <c r="C279" s="249" t="s">
        <v>873</v>
      </c>
      <c r="D279" s="250"/>
      <c r="E279" s="247">
        <v>34644000</v>
      </c>
      <c r="F279" s="247">
        <v>36080000</v>
      </c>
      <c r="G279" s="247">
        <v>36360000</v>
      </c>
    </row>
    <row r="280" spans="1:7" ht="15" customHeight="1" x14ac:dyDescent="0.2">
      <c r="A280" s="278" t="s">
        <v>95</v>
      </c>
      <c r="B280" s="279"/>
      <c r="C280" s="249" t="s">
        <v>873</v>
      </c>
      <c r="D280" s="249" t="s">
        <v>96</v>
      </c>
      <c r="E280" s="247">
        <v>11031600</v>
      </c>
      <c r="F280" s="247">
        <v>11834000</v>
      </c>
      <c r="G280" s="247">
        <v>11926000</v>
      </c>
    </row>
    <row r="281" spans="1:7" ht="23.25" customHeight="1" x14ac:dyDescent="0.2">
      <c r="A281" s="278" t="s">
        <v>35</v>
      </c>
      <c r="B281" s="279"/>
      <c r="C281" s="249" t="s">
        <v>873</v>
      </c>
      <c r="D281" s="249" t="s">
        <v>52</v>
      </c>
      <c r="E281" s="247">
        <v>11031600</v>
      </c>
      <c r="F281" s="247">
        <v>11834000</v>
      </c>
      <c r="G281" s="247">
        <v>11926000</v>
      </c>
    </row>
    <row r="282" spans="1:7" ht="23.25" customHeight="1" x14ac:dyDescent="0.2">
      <c r="A282" s="278" t="s">
        <v>85</v>
      </c>
      <c r="B282" s="279"/>
      <c r="C282" s="249" t="s">
        <v>873</v>
      </c>
      <c r="D282" s="249" t="s">
        <v>84</v>
      </c>
      <c r="E282" s="247">
        <v>23612400</v>
      </c>
      <c r="F282" s="247">
        <v>24246000</v>
      </c>
      <c r="G282" s="247">
        <v>24434000</v>
      </c>
    </row>
    <row r="283" spans="1:7" ht="15" customHeight="1" x14ac:dyDescent="0.2">
      <c r="A283" s="278" t="s">
        <v>49</v>
      </c>
      <c r="B283" s="279"/>
      <c r="C283" s="249" t="s">
        <v>873</v>
      </c>
      <c r="D283" s="249" t="s">
        <v>116</v>
      </c>
      <c r="E283" s="247">
        <v>201600</v>
      </c>
      <c r="F283" s="247">
        <v>24246000</v>
      </c>
      <c r="G283" s="247">
        <v>24434000</v>
      </c>
    </row>
    <row r="284" spans="1:7" ht="15" customHeight="1" x14ac:dyDescent="0.2">
      <c r="A284" s="278" t="s">
        <v>228</v>
      </c>
      <c r="B284" s="279"/>
      <c r="C284" s="249" t="s">
        <v>873</v>
      </c>
      <c r="D284" s="249" t="s">
        <v>229</v>
      </c>
      <c r="E284" s="247">
        <v>23410800</v>
      </c>
      <c r="F284" s="247">
        <v>0</v>
      </c>
      <c r="G284" s="247">
        <v>0</v>
      </c>
    </row>
    <row r="285" spans="1:7" ht="15" customHeight="1" x14ac:dyDescent="0.2">
      <c r="A285" s="278" t="s">
        <v>260</v>
      </c>
      <c r="B285" s="279"/>
      <c r="C285" s="249" t="s">
        <v>732</v>
      </c>
      <c r="D285" s="249"/>
      <c r="E285" s="247">
        <v>21205000</v>
      </c>
      <c r="F285" s="247">
        <v>17308000</v>
      </c>
      <c r="G285" s="247">
        <v>17406000</v>
      </c>
    </row>
    <row r="286" spans="1:7" ht="45.75" customHeight="1" x14ac:dyDescent="0.2">
      <c r="A286" s="278" t="s">
        <v>777</v>
      </c>
      <c r="B286" s="279"/>
      <c r="C286" s="249" t="s">
        <v>778</v>
      </c>
      <c r="D286" s="250"/>
      <c r="E286" s="247">
        <v>21205000</v>
      </c>
      <c r="F286" s="247">
        <v>17308000</v>
      </c>
      <c r="G286" s="247">
        <v>17406000</v>
      </c>
    </row>
    <row r="287" spans="1:7" ht="45.75" customHeight="1" x14ac:dyDescent="0.2">
      <c r="A287" s="278" t="s">
        <v>650</v>
      </c>
      <c r="B287" s="279"/>
      <c r="C287" s="249" t="s">
        <v>779</v>
      </c>
      <c r="D287" s="250"/>
      <c r="E287" s="247">
        <v>21205000</v>
      </c>
      <c r="F287" s="247">
        <v>17308000</v>
      </c>
      <c r="G287" s="247">
        <v>17406000</v>
      </c>
    </row>
    <row r="288" spans="1:7" ht="45.75" customHeight="1" x14ac:dyDescent="0.2">
      <c r="A288" s="278" t="s">
        <v>291</v>
      </c>
      <c r="B288" s="279"/>
      <c r="C288" s="249" t="s">
        <v>779</v>
      </c>
      <c r="D288" s="249" t="s">
        <v>195</v>
      </c>
      <c r="E288" s="247">
        <v>17772160</v>
      </c>
      <c r="F288" s="247">
        <v>13782160</v>
      </c>
      <c r="G288" s="247">
        <v>13782160</v>
      </c>
    </row>
    <row r="289" spans="1:7" ht="23.25" customHeight="1" x14ac:dyDescent="0.2">
      <c r="A289" s="278" t="s">
        <v>89</v>
      </c>
      <c r="B289" s="279"/>
      <c r="C289" s="249" t="s">
        <v>779</v>
      </c>
      <c r="D289" s="249" t="s">
        <v>26</v>
      </c>
      <c r="E289" s="247">
        <v>17772160</v>
      </c>
      <c r="F289" s="247">
        <v>13782160</v>
      </c>
      <c r="G289" s="247">
        <v>13782160</v>
      </c>
    </row>
    <row r="290" spans="1:7" ht="23.25" customHeight="1" x14ac:dyDescent="0.2">
      <c r="A290" s="278" t="s">
        <v>273</v>
      </c>
      <c r="B290" s="279"/>
      <c r="C290" s="249" t="s">
        <v>779</v>
      </c>
      <c r="D290" s="249" t="s">
        <v>94</v>
      </c>
      <c r="E290" s="247">
        <v>3432840</v>
      </c>
      <c r="F290" s="247">
        <v>3525840</v>
      </c>
      <c r="G290" s="247">
        <v>3623840</v>
      </c>
    </row>
    <row r="291" spans="1:7" ht="23.25" customHeight="1" x14ac:dyDescent="0.2">
      <c r="A291" s="278" t="s">
        <v>187</v>
      </c>
      <c r="B291" s="279"/>
      <c r="C291" s="249" t="s">
        <v>779</v>
      </c>
      <c r="D291" s="249" t="s">
        <v>58</v>
      </c>
      <c r="E291" s="247">
        <v>3432840</v>
      </c>
      <c r="F291" s="247">
        <v>3525840</v>
      </c>
      <c r="G291" s="247">
        <v>3623840</v>
      </c>
    </row>
    <row r="292" spans="1:7" ht="34.5" customHeight="1" x14ac:dyDescent="0.2">
      <c r="A292" s="278" t="s">
        <v>896</v>
      </c>
      <c r="B292" s="279"/>
      <c r="C292" s="249" t="s">
        <v>897</v>
      </c>
      <c r="D292" s="249"/>
      <c r="E292" s="247">
        <v>400000</v>
      </c>
      <c r="F292" s="247">
        <v>1000000</v>
      </c>
      <c r="G292" s="247">
        <v>1000000</v>
      </c>
    </row>
    <row r="293" spans="1:7" ht="45.75" customHeight="1" x14ac:dyDescent="0.2">
      <c r="A293" s="278" t="s">
        <v>898</v>
      </c>
      <c r="B293" s="279"/>
      <c r="C293" s="249" t="s">
        <v>899</v>
      </c>
      <c r="D293" s="250"/>
      <c r="E293" s="247">
        <v>400000</v>
      </c>
      <c r="F293" s="247">
        <v>1000000</v>
      </c>
      <c r="G293" s="247">
        <v>1000000</v>
      </c>
    </row>
    <row r="294" spans="1:7" ht="34.5" customHeight="1" x14ac:dyDescent="0.2">
      <c r="A294" s="278" t="s">
        <v>900</v>
      </c>
      <c r="B294" s="279"/>
      <c r="C294" s="249" t="s">
        <v>901</v>
      </c>
      <c r="D294" s="250"/>
      <c r="E294" s="247">
        <v>400000</v>
      </c>
      <c r="F294" s="247">
        <v>1000000</v>
      </c>
      <c r="G294" s="247">
        <v>1000000</v>
      </c>
    </row>
    <row r="295" spans="1:7" ht="23.25" customHeight="1" x14ac:dyDescent="0.2">
      <c r="A295" s="278" t="s">
        <v>273</v>
      </c>
      <c r="B295" s="279"/>
      <c r="C295" s="249" t="s">
        <v>901</v>
      </c>
      <c r="D295" s="249" t="s">
        <v>94</v>
      </c>
      <c r="E295" s="247">
        <v>400000</v>
      </c>
      <c r="F295" s="247">
        <v>1000000</v>
      </c>
      <c r="G295" s="247">
        <v>1000000</v>
      </c>
    </row>
    <row r="296" spans="1:7" ht="23.25" customHeight="1" x14ac:dyDescent="0.2">
      <c r="A296" s="278" t="s">
        <v>187</v>
      </c>
      <c r="B296" s="279"/>
      <c r="C296" s="249" t="s">
        <v>901</v>
      </c>
      <c r="D296" s="249" t="s">
        <v>58</v>
      </c>
      <c r="E296" s="247">
        <v>400000</v>
      </c>
      <c r="F296" s="247">
        <v>1000000</v>
      </c>
      <c r="G296" s="247">
        <v>1000000</v>
      </c>
    </row>
    <row r="297" spans="1:7" ht="15" customHeight="1" x14ac:dyDescent="0.2">
      <c r="A297" s="306" t="s">
        <v>523</v>
      </c>
      <c r="B297" s="307"/>
      <c r="C297" s="244" t="s">
        <v>524</v>
      </c>
      <c r="D297" s="244"/>
      <c r="E297" s="254">
        <v>628071004.79999995</v>
      </c>
      <c r="F297" s="254">
        <v>410415720</v>
      </c>
      <c r="G297" s="254">
        <v>410415720</v>
      </c>
    </row>
    <row r="298" spans="1:7" ht="15" customHeight="1" x14ac:dyDescent="0.2">
      <c r="A298" s="278" t="s">
        <v>525</v>
      </c>
      <c r="B298" s="279"/>
      <c r="C298" s="249" t="s">
        <v>526</v>
      </c>
      <c r="D298" s="249"/>
      <c r="E298" s="247">
        <v>503633324.80000001</v>
      </c>
      <c r="F298" s="247">
        <v>295213900</v>
      </c>
      <c r="G298" s="247">
        <v>295213900</v>
      </c>
    </row>
    <row r="299" spans="1:7" ht="34.5" customHeight="1" x14ac:dyDescent="0.2">
      <c r="A299" s="278" t="s">
        <v>1198</v>
      </c>
      <c r="B299" s="279"/>
      <c r="C299" s="249" t="s">
        <v>527</v>
      </c>
      <c r="D299" s="250"/>
      <c r="E299" s="247">
        <v>361071992.80000001</v>
      </c>
      <c r="F299" s="247">
        <v>295213900</v>
      </c>
      <c r="G299" s="247">
        <v>295213900</v>
      </c>
    </row>
    <row r="300" spans="1:7" ht="23.25" customHeight="1" x14ac:dyDescent="0.2">
      <c r="A300" s="278" t="s">
        <v>656</v>
      </c>
      <c r="B300" s="279"/>
      <c r="C300" s="249" t="s">
        <v>528</v>
      </c>
      <c r="D300" s="250"/>
      <c r="E300" s="247">
        <v>4600000</v>
      </c>
      <c r="F300" s="247">
        <v>4000000</v>
      </c>
      <c r="G300" s="247">
        <v>4000000</v>
      </c>
    </row>
    <row r="301" spans="1:7" ht="23.25" customHeight="1" x14ac:dyDescent="0.2">
      <c r="A301" s="278" t="s">
        <v>85</v>
      </c>
      <c r="B301" s="279"/>
      <c r="C301" s="249" t="s">
        <v>528</v>
      </c>
      <c r="D301" s="249" t="s">
        <v>84</v>
      </c>
      <c r="E301" s="247">
        <v>4600000</v>
      </c>
      <c r="F301" s="247">
        <v>4000000</v>
      </c>
      <c r="G301" s="247">
        <v>4000000</v>
      </c>
    </row>
    <row r="302" spans="1:7" ht="15" customHeight="1" x14ac:dyDescent="0.2">
      <c r="A302" s="278" t="s">
        <v>49</v>
      </c>
      <c r="B302" s="279"/>
      <c r="C302" s="249" t="s">
        <v>528</v>
      </c>
      <c r="D302" s="249" t="s">
        <v>116</v>
      </c>
      <c r="E302" s="247">
        <v>4600000</v>
      </c>
      <c r="F302" s="247">
        <v>4000000</v>
      </c>
      <c r="G302" s="247">
        <v>4000000</v>
      </c>
    </row>
    <row r="303" spans="1:7" ht="34.5" customHeight="1" x14ac:dyDescent="0.2">
      <c r="A303" s="278" t="s">
        <v>747</v>
      </c>
      <c r="B303" s="279"/>
      <c r="C303" s="249" t="s">
        <v>748</v>
      </c>
      <c r="D303" s="250"/>
      <c r="E303" s="247">
        <v>41440000</v>
      </c>
      <c r="F303" s="247">
        <v>0</v>
      </c>
      <c r="G303" s="247">
        <v>0</v>
      </c>
    </row>
    <row r="304" spans="1:7" ht="23.25" customHeight="1" x14ac:dyDescent="0.2">
      <c r="A304" s="278" t="s">
        <v>85</v>
      </c>
      <c r="B304" s="279"/>
      <c r="C304" s="249" t="s">
        <v>748</v>
      </c>
      <c r="D304" s="249" t="s">
        <v>84</v>
      </c>
      <c r="E304" s="247">
        <v>41440000</v>
      </c>
      <c r="F304" s="247">
        <v>0</v>
      </c>
      <c r="G304" s="247">
        <v>0</v>
      </c>
    </row>
    <row r="305" spans="1:7" ht="45.75" customHeight="1" x14ac:dyDescent="0.2">
      <c r="A305" s="278" t="s">
        <v>644</v>
      </c>
      <c r="B305" s="279"/>
      <c r="C305" s="249" t="s">
        <v>748</v>
      </c>
      <c r="D305" s="249" t="s">
        <v>121</v>
      </c>
      <c r="E305" s="247">
        <v>41440000</v>
      </c>
      <c r="F305" s="247">
        <v>0</v>
      </c>
      <c r="G305" s="247">
        <v>0</v>
      </c>
    </row>
    <row r="306" spans="1:7" ht="23.25" customHeight="1" x14ac:dyDescent="0.2">
      <c r="A306" s="278" t="s">
        <v>1199</v>
      </c>
      <c r="B306" s="279"/>
      <c r="C306" s="249" t="s">
        <v>1200</v>
      </c>
      <c r="D306" s="250"/>
      <c r="E306" s="247">
        <v>9464692.8000000007</v>
      </c>
      <c r="F306" s="247">
        <v>0</v>
      </c>
      <c r="G306" s="247">
        <v>0</v>
      </c>
    </row>
    <row r="307" spans="1:7" ht="23.25" customHeight="1" x14ac:dyDescent="0.2">
      <c r="A307" s="278" t="s">
        <v>85</v>
      </c>
      <c r="B307" s="279"/>
      <c r="C307" s="249" t="s">
        <v>1200</v>
      </c>
      <c r="D307" s="249" t="s">
        <v>84</v>
      </c>
      <c r="E307" s="247">
        <v>9464692.8000000007</v>
      </c>
      <c r="F307" s="247">
        <v>0</v>
      </c>
      <c r="G307" s="247">
        <v>0</v>
      </c>
    </row>
    <row r="308" spans="1:7" ht="15" customHeight="1" x14ac:dyDescent="0.2">
      <c r="A308" s="278" t="s">
        <v>49</v>
      </c>
      <c r="B308" s="279"/>
      <c r="C308" s="249" t="s">
        <v>1200</v>
      </c>
      <c r="D308" s="249" t="s">
        <v>116</v>
      </c>
      <c r="E308" s="247">
        <v>6127036.7999999998</v>
      </c>
      <c r="F308" s="247">
        <v>0</v>
      </c>
      <c r="G308" s="247">
        <v>0</v>
      </c>
    </row>
    <row r="309" spans="1:7" ht="15" customHeight="1" x14ac:dyDescent="0.2">
      <c r="A309" s="278" t="s">
        <v>228</v>
      </c>
      <c r="B309" s="279"/>
      <c r="C309" s="249" t="s">
        <v>1200</v>
      </c>
      <c r="D309" s="249" t="s">
        <v>229</v>
      </c>
      <c r="E309" s="247">
        <v>3337656</v>
      </c>
      <c r="F309" s="247">
        <v>0</v>
      </c>
      <c r="G309" s="247">
        <v>0</v>
      </c>
    </row>
    <row r="310" spans="1:7" ht="34.5" customHeight="1" x14ac:dyDescent="0.2">
      <c r="A310" s="278" t="s">
        <v>529</v>
      </c>
      <c r="B310" s="279"/>
      <c r="C310" s="249" t="s">
        <v>530</v>
      </c>
      <c r="D310" s="250"/>
      <c r="E310" s="247">
        <v>305567300</v>
      </c>
      <c r="F310" s="247">
        <v>291213900</v>
      </c>
      <c r="G310" s="247">
        <v>291213900</v>
      </c>
    </row>
    <row r="311" spans="1:7" ht="23.25" customHeight="1" x14ac:dyDescent="0.2">
      <c r="A311" s="278" t="s">
        <v>85</v>
      </c>
      <c r="B311" s="279"/>
      <c r="C311" s="249" t="s">
        <v>530</v>
      </c>
      <c r="D311" s="249" t="s">
        <v>84</v>
      </c>
      <c r="E311" s="247">
        <v>305567300</v>
      </c>
      <c r="F311" s="247">
        <v>291213900</v>
      </c>
      <c r="G311" s="247">
        <v>291213900</v>
      </c>
    </row>
    <row r="312" spans="1:7" ht="15" customHeight="1" x14ac:dyDescent="0.2">
      <c r="A312" s="278" t="s">
        <v>49</v>
      </c>
      <c r="B312" s="279"/>
      <c r="C312" s="249" t="s">
        <v>530</v>
      </c>
      <c r="D312" s="249" t="s">
        <v>116</v>
      </c>
      <c r="E312" s="247">
        <v>80298000</v>
      </c>
      <c r="F312" s="247">
        <v>75472900</v>
      </c>
      <c r="G312" s="247">
        <v>75472900</v>
      </c>
    </row>
    <row r="313" spans="1:7" ht="15" customHeight="1" x14ac:dyDescent="0.2">
      <c r="A313" s="278" t="s">
        <v>228</v>
      </c>
      <c r="B313" s="279"/>
      <c r="C313" s="249" t="s">
        <v>530</v>
      </c>
      <c r="D313" s="249" t="s">
        <v>229</v>
      </c>
      <c r="E313" s="247">
        <v>225269300</v>
      </c>
      <c r="F313" s="247">
        <v>215741000</v>
      </c>
      <c r="G313" s="247">
        <v>215741000</v>
      </c>
    </row>
    <row r="314" spans="1:7" ht="45.75" customHeight="1" x14ac:dyDescent="0.2">
      <c r="A314" s="278" t="s">
        <v>1260</v>
      </c>
      <c r="B314" s="279"/>
      <c r="C314" s="249" t="s">
        <v>1261</v>
      </c>
      <c r="D314" s="250"/>
      <c r="E314" s="247">
        <v>142561332</v>
      </c>
      <c r="F314" s="247">
        <v>0</v>
      </c>
      <c r="G314" s="247">
        <v>0</v>
      </c>
    </row>
    <row r="315" spans="1:7" ht="23.25" customHeight="1" x14ac:dyDescent="0.2">
      <c r="A315" s="278" t="s">
        <v>1340</v>
      </c>
      <c r="B315" s="279"/>
      <c r="C315" s="249" t="s">
        <v>1341</v>
      </c>
      <c r="D315" s="250"/>
      <c r="E315" s="247">
        <v>2522632</v>
      </c>
      <c r="F315" s="247">
        <v>0</v>
      </c>
      <c r="G315" s="247">
        <v>0</v>
      </c>
    </row>
    <row r="316" spans="1:7" ht="23.25" customHeight="1" x14ac:dyDescent="0.2">
      <c r="A316" s="278" t="s">
        <v>85</v>
      </c>
      <c r="B316" s="279"/>
      <c r="C316" s="249" t="s">
        <v>1341</v>
      </c>
      <c r="D316" s="249" t="s">
        <v>84</v>
      </c>
      <c r="E316" s="247">
        <v>2522632</v>
      </c>
      <c r="F316" s="247">
        <v>0</v>
      </c>
      <c r="G316" s="247">
        <v>0</v>
      </c>
    </row>
    <row r="317" spans="1:7" ht="15" customHeight="1" x14ac:dyDescent="0.2">
      <c r="A317" s="278" t="s">
        <v>228</v>
      </c>
      <c r="B317" s="279"/>
      <c r="C317" s="249" t="s">
        <v>1341</v>
      </c>
      <c r="D317" s="249" t="s">
        <v>229</v>
      </c>
      <c r="E317" s="247">
        <v>2522632</v>
      </c>
      <c r="F317" s="247">
        <v>0</v>
      </c>
      <c r="G317" s="247">
        <v>0</v>
      </c>
    </row>
    <row r="318" spans="1:7" ht="23.25" customHeight="1" x14ac:dyDescent="0.2">
      <c r="A318" s="278" t="s">
        <v>1262</v>
      </c>
      <c r="B318" s="279"/>
      <c r="C318" s="249" t="s">
        <v>1263</v>
      </c>
      <c r="D318" s="250"/>
      <c r="E318" s="247">
        <v>140038700</v>
      </c>
      <c r="F318" s="247">
        <v>0</v>
      </c>
      <c r="G318" s="247">
        <v>0</v>
      </c>
    </row>
    <row r="319" spans="1:7" ht="23.25" customHeight="1" x14ac:dyDescent="0.2">
      <c r="A319" s="278" t="s">
        <v>85</v>
      </c>
      <c r="B319" s="279"/>
      <c r="C319" s="249" t="s">
        <v>1263</v>
      </c>
      <c r="D319" s="249" t="s">
        <v>84</v>
      </c>
      <c r="E319" s="247">
        <v>140038700</v>
      </c>
      <c r="F319" s="247">
        <v>0</v>
      </c>
      <c r="G319" s="247">
        <v>0</v>
      </c>
    </row>
    <row r="320" spans="1:7" ht="15" customHeight="1" x14ac:dyDescent="0.2">
      <c r="A320" s="278" t="s">
        <v>228</v>
      </c>
      <c r="B320" s="279"/>
      <c r="C320" s="249" t="s">
        <v>1263</v>
      </c>
      <c r="D320" s="249" t="s">
        <v>229</v>
      </c>
      <c r="E320" s="247">
        <v>140038700</v>
      </c>
      <c r="F320" s="247">
        <v>0</v>
      </c>
      <c r="G320" s="247">
        <v>0</v>
      </c>
    </row>
    <row r="321" spans="1:7" ht="15" customHeight="1" x14ac:dyDescent="0.2">
      <c r="A321" s="278" t="s">
        <v>549</v>
      </c>
      <c r="B321" s="279"/>
      <c r="C321" s="249" t="s">
        <v>910</v>
      </c>
      <c r="D321" s="249"/>
      <c r="E321" s="247">
        <v>124437680</v>
      </c>
      <c r="F321" s="247">
        <v>115201820</v>
      </c>
      <c r="G321" s="247">
        <v>115201820</v>
      </c>
    </row>
    <row r="322" spans="1:7" ht="23.25" customHeight="1" x14ac:dyDescent="0.2">
      <c r="A322" s="278" t="s">
        <v>911</v>
      </c>
      <c r="B322" s="279"/>
      <c r="C322" s="249" t="s">
        <v>912</v>
      </c>
      <c r="D322" s="250"/>
      <c r="E322" s="247">
        <v>119524120</v>
      </c>
      <c r="F322" s="247">
        <v>115201820</v>
      </c>
      <c r="G322" s="247">
        <v>115201820</v>
      </c>
    </row>
    <row r="323" spans="1:7" ht="34.5" customHeight="1" x14ac:dyDescent="0.2">
      <c r="A323" s="278" t="s">
        <v>913</v>
      </c>
      <c r="B323" s="279"/>
      <c r="C323" s="249" t="s">
        <v>914</v>
      </c>
      <c r="D323" s="250"/>
      <c r="E323" s="247">
        <v>119524120</v>
      </c>
      <c r="F323" s="247">
        <v>115201820</v>
      </c>
      <c r="G323" s="247">
        <v>115201820</v>
      </c>
    </row>
    <row r="324" spans="1:7" ht="23.25" customHeight="1" x14ac:dyDescent="0.2">
      <c r="A324" s="278" t="s">
        <v>85</v>
      </c>
      <c r="B324" s="279"/>
      <c r="C324" s="249" t="s">
        <v>914</v>
      </c>
      <c r="D324" s="249" t="s">
        <v>84</v>
      </c>
      <c r="E324" s="247">
        <v>119524120</v>
      </c>
      <c r="F324" s="247">
        <v>115201820</v>
      </c>
      <c r="G324" s="247">
        <v>115201820</v>
      </c>
    </row>
    <row r="325" spans="1:7" ht="15" customHeight="1" x14ac:dyDescent="0.2">
      <c r="A325" s="278" t="s">
        <v>49</v>
      </c>
      <c r="B325" s="279"/>
      <c r="C325" s="249" t="s">
        <v>914</v>
      </c>
      <c r="D325" s="249" t="s">
        <v>116</v>
      </c>
      <c r="E325" s="247">
        <v>119524120</v>
      </c>
      <c r="F325" s="247">
        <v>115201820</v>
      </c>
      <c r="G325" s="247">
        <v>115201820</v>
      </c>
    </row>
    <row r="326" spans="1:7" ht="34.5" customHeight="1" x14ac:dyDescent="0.2">
      <c r="A326" s="278" t="s">
        <v>960</v>
      </c>
      <c r="B326" s="279"/>
      <c r="C326" s="249" t="s">
        <v>961</v>
      </c>
      <c r="D326" s="250"/>
      <c r="E326" s="247">
        <v>2431560</v>
      </c>
      <c r="F326" s="247">
        <v>0</v>
      </c>
      <c r="G326" s="247">
        <v>0</v>
      </c>
    </row>
    <row r="327" spans="1:7" ht="79.5" customHeight="1" x14ac:dyDescent="0.2">
      <c r="A327" s="278" t="s">
        <v>1061</v>
      </c>
      <c r="B327" s="279"/>
      <c r="C327" s="249" t="s">
        <v>1062</v>
      </c>
      <c r="D327" s="250"/>
      <c r="E327" s="247">
        <v>2431560</v>
      </c>
      <c r="F327" s="247">
        <v>0</v>
      </c>
      <c r="G327" s="247">
        <v>0</v>
      </c>
    </row>
    <row r="328" spans="1:7" ht="23.25" customHeight="1" x14ac:dyDescent="0.2">
      <c r="A328" s="278" t="s">
        <v>85</v>
      </c>
      <c r="B328" s="279"/>
      <c r="C328" s="249" t="s">
        <v>1062</v>
      </c>
      <c r="D328" s="249" t="s">
        <v>84</v>
      </c>
      <c r="E328" s="247">
        <v>2431560</v>
      </c>
      <c r="F328" s="247">
        <v>0</v>
      </c>
      <c r="G328" s="247">
        <v>0</v>
      </c>
    </row>
    <row r="329" spans="1:7" ht="15" customHeight="1" x14ac:dyDescent="0.2">
      <c r="A329" s="278" t="s">
        <v>49</v>
      </c>
      <c r="B329" s="279"/>
      <c r="C329" s="249" t="s">
        <v>1062</v>
      </c>
      <c r="D329" s="249" t="s">
        <v>116</v>
      </c>
      <c r="E329" s="247">
        <v>2431560</v>
      </c>
      <c r="F329" s="247">
        <v>0</v>
      </c>
      <c r="G329" s="247">
        <v>0</v>
      </c>
    </row>
    <row r="330" spans="1:7" ht="34.5" customHeight="1" x14ac:dyDescent="0.2">
      <c r="A330" s="278" t="s">
        <v>1395</v>
      </c>
      <c r="B330" s="279"/>
      <c r="C330" s="249" t="s">
        <v>1396</v>
      </c>
      <c r="D330" s="250"/>
      <c r="E330" s="247">
        <v>2482000</v>
      </c>
      <c r="F330" s="247">
        <v>0</v>
      </c>
      <c r="G330" s="247">
        <v>0</v>
      </c>
    </row>
    <row r="331" spans="1:7" ht="34.5" customHeight="1" x14ac:dyDescent="0.2">
      <c r="A331" s="278" t="s">
        <v>1374</v>
      </c>
      <c r="B331" s="279"/>
      <c r="C331" s="249" t="s">
        <v>1397</v>
      </c>
      <c r="D331" s="250"/>
      <c r="E331" s="247">
        <v>2482000</v>
      </c>
      <c r="F331" s="247">
        <v>0</v>
      </c>
      <c r="G331" s="247">
        <v>0</v>
      </c>
    </row>
    <row r="332" spans="1:7" ht="23.25" customHeight="1" x14ac:dyDescent="0.2">
      <c r="A332" s="278" t="s">
        <v>85</v>
      </c>
      <c r="B332" s="279"/>
      <c r="C332" s="249" t="s">
        <v>1397</v>
      </c>
      <c r="D332" s="249" t="s">
        <v>84</v>
      </c>
      <c r="E332" s="247">
        <v>2482000</v>
      </c>
      <c r="F332" s="247">
        <v>0</v>
      </c>
      <c r="G332" s="247">
        <v>0</v>
      </c>
    </row>
    <row r="333" spans="1:7" ht="15" customHeight="1" x14ac:dyDescent="0.2">
      <c r="A333" s="278" t="s">
        <v>49</v>
      </c>
      <c r="B333" s="279"/>
      <c r="C333" s="249" t="s">
        <v>1397</v>
      </c>
      <c r="D333" s="249" t="s">
        <v>116</v>
      </c>
      <c r="E333" s="247">
        <v>2482000</v>
      </c>
      <c r="F333" s="247">
        <v>0</v>
      </c>
      <c r="G333" s="247">
        <v>0</v>
      </c>
    </row>
    <row r="334" spans="1:7" ht="23.25" customHeight="1" x14ac:dyDescent="0.2">
      <c r="A334" s="306" t="s">
        <v>426</v>
      </c>
      <c r="B334" s="307"/>
      <c r="C334" s="244" t="s">
        <v>427</v>
      </c>
      <c r="D334" s="244"/>
      <c r="E334" s="254">
        <v>18892610</v>
      </c>
      <c r="F334" s="254">
        <v>19033220</v>
      </c>
      <c r="G334" s="254">
        <v>19173350</v>
      </c>
    </row>
    <row r="335" spans="1:7" ht="23.25" customHeight="1" x14ac:dyDescent="0.2">
      <c r="A335" s="278" t="s">
        <v>832</v>
      </c>
      <c r="B335" s="279"/>
      <c r="C335" s="249" t="s">
        <v>464</v>
      </c>
      <c r="D335" s="249"/>
      <c r="E335" s="247">
        <v>4500000</v>
      </c>
      <c r="F335" s="247">
        <v>4500000</v>
      </c>
      <c r="G335" s="247">
        <v>4500000</v>
      </c>
    </row>
    <row r="336" spans="1:7" ht="23.25" customHeight="1" x14ac:dyDescent="0.2">
      <c r="A336" s="278" t="s">
        <v>754</v>
      </c>
      <c r="B336" s="279"/>
      <c r="C336" s="249" t="s">
        <v>465</v>
      </c>
      <c r="D336" s="250"/>
      <c r="E336" s="247">
        <v>4500000</v>
      </c>
      <c r="F336" s="247">
        <v>4500000</v>
      </c>
      <c r="G336" s="247">
        <v>4500000</v>
      </c>
    </row>
    <row r="337" spans="1:7" ht="23.25" customHeight="1" x14ac:dyDescent="0.2">
      <c r="A337" s="278" t="s">
        <v>663</v>
      </c>
      <c r="B337" s="279"/>
      <c r="C337" s="249" t="s">
        <v>664</v>
      </c>
      <c r="D337" s="250"/>
      <c r="E337" s="247">
        <v>4500000</v>
      </c>
      <c r="F337" s="247">
        <v>4500000</v>
      </c>
      <c r="G337" s="247">
        <v>4500000</v>
      </c>
    </row>
    <row r="338" spans="1:7" ht="23.25" customHeight="1" x14ac:dyDescent="0.2">
      <c r="A338" s="278" t="s">
        <v>273</v>
      </c>
      <c r="B338" s="279"/>
      <c r="C338" s="249" t="s">
        <v>664</v>
      </c>
      <c r="D338" s="249" t="s">
        <v>94</v>
      </c>
      <c r="E338" s="247">
        <v>4500000</v>
      </c>
      <c r="F338" s="247">
        <v>4500000</v>
      </c>
      <c r="G338" s="247">
        <v>4500000</v>
      </c>
    </row>
    <row r="339" spans="1:7" ht="23.25" customHeight="1" x14ac:dyDescent="0.2">
      <c r="A339" s="278" t="s">
        <v>187</v>
      </c>
      <c r="B339" s="279"/>
      <c r="C339" s="249" t="s">
        <v>664</v>
      </c>
      <c r="D339" s="249" t="s">
        <v>58</v>
      </c>
      <c r="E339" s="247">
        <v>4500000</v>
      </c>
      <c r="F339" s="247">
        <v>4500000</v>
      </c>
      <c r="G339" s="247">
        <v>4500000</v>
      </c>
    </row>
    <row r="340" spans="1:7" ht="15" customHeight="1" x14ac:dyDescent="0.2">
      <c r="A340" s="278" t="s">
        <v>655</v>
      </c>
      <c r="B340" s="279"/>
      <c r="C340" s="249" t="s">
        <v>517</v>
      </c>
      <c r="D340" s="249"/>
      <c r="E340" s="247">
        <v>3195610</v>
      </c>
      <c r="F340" s="247">
        <v>3336220</v>
      </c>
      <c r="G340" s="247">
        <v>3476350</v>
      </c>
    </row>
    <row r="341" spans="1:7" ht="23.25" customHeight="1" x14ac:dyDescent="0.2">
      <c r="A341" s="278" t="s">
        <v>821</v>
      </c>
      <c r="B341" s="279"/>
      <c r="C341" s="249" t="s">
        <v>822</v>
      </c>
      <c r="D341" s="250"/>
      <c r="E341" s="247">
        <v>3195610</v>
      </c>
      <c r="F341" s="247">
        <v>3336220</v>
      </c>
      <c r="G341" s="247">
        <v>3476350</v>
      </c>
    </row>
    <row r="342" spans="1:7" ht="45.75" customHeight="1" x14ac:dyDescent="0.2">
      <c r="A342" s="278" t="s">
        <v>823</v>
      </c>
      <c r="B342" s="279"/>
      <c r="C342" s="249" t="s">
        <v>824</v>
      </c>
      <c r="D342" s="250"/>
      <c r="E342" s="247">
        <v>3195610</v>
      </c>
      <c r="F342" s="247">
        <v>3336220</v>
      </c>
      <c r="G342" s="247">
        <v>3476350</v>
      </c>
    </row>
    <row r="343" spans="1:7" ht="23.25" customHeight="1" x14ac:dyDescent="0.2">
      <c r="A343" s="278" t="s">
        <v>273</v>
      </c>
      <c r="B343" s="279"/>
      <c r="C343" s="249" t="s">
        <v>824</v>
      </c>
      <c r="D343" s="249" t="s">
        <v>94</v>
      </c>
      <c r="E343" s="247">
        <v>3195610</v>
      </c>
      <c r="F343" s="247">
        <v>3336220</v>
      </c>
      <c r="G343" s="247">
        <v>3476350</v>
      </c>
    </row>
    <row r="344" spans="1:7" ht="23.25" customHeight="1" x14ac:dyDescent="0.2">
      <c r="A344" s="278" t="s">
        <v>187</v>
      </c>
      <c r="B344" s="279"/>
      <c r="C344" s="249" t="s">
        <v>824</v>
      </c>
      <c r="D344" s="249" t="s">
        <v>58</v>
      </c>
      <c r="E344" s="247">
        <v>3195610</v>
      </c>
      <c r="F344" s="247">
        <v>3336220</v>
      </c>
      <c r="G344" s="247">
        <v>3476350</v>
      </c>
    </row>
    <row r="345" spans="1:7" ht="34.5" customHeight="1" x14ac:dyDescent="0.2">
      <c r="A345" s="278" t="s">
        <v>819</v>
      </c>
      <c r="B345" s="279"/>
      <c r="C345" s="249" t="s">
        <v>428</v>
      </c>
      <c r="D345" s="249"/>
      <c r="E345" s="247">
        <v>11197000</v>
      </c>
      <c r="F345" s="247">
        <v>11197000</v>
      </c>
      <c r="G345" s="247">
        <v>11197000</v>
      </c>
    </row>
    <row r="346" spans="1:7" ht="23.25" customHeight="1" x14ac:dyDescent="0.2">
      <c r="A346" s="278" t="s">
        <v>820</v>
      </c>
      <c r="B346" s="279"/>
      <c r="C346" s="249" t="s">
        <v>429</v>
      </c>
      <c r="D346" s="250"/>
      <c r="E346" s="247">
        <v>11197000</v>
      </c>
      <c r="F346" s="247">
        <v>11197000</v>
      </c>
      <c r="G346" s="247">
        <v>11197000</v>
      </c>
    </row>
    <row r="347" spans="1:7" ht="34.5" customHeight="1" x14ac:dyDescent="0.2">
      <c r="A347" s="278" t="s">
        <v>752</v>
      </c>
      <c r="B347" s="279"/>
      <c r="C347" s="249" t="s">
        <v>430</v>
      </c>
      <c r="D347" s="250"/>
      <c r="E347" s="247">
        <v>11197000</v>
      </c>
      <c r="F347" s="247">
        <v>11197000</v>
      </c>
      <c r="G347" s="247">
        <v>11197000</v>
      </c>
    </row>
    <row r="348" spans="1:7" ht="45.75" customHeight="1" x14ac:dyDescent="0.2">
      <c r="A348" s="278" t="s">
        <v>291</v>
      </c>
      <c r="B348" s="279"/>
      <c r="C348" s="249" t="s">
        <v>430</v>
      </c>
      <c r="D348" s="249" t="s">
        <v>195</v>
      </c>
      <c r="E348" s="247">
        <v>1640894.94</v>
      </c>
      <c r="F348" s="247">
        <v>2074500</v>
      </c>
      <c r="G348" s="247">
        <v>2074500</v>
      </c>
    </row>
    <row r="349" spans="1:7" ht="15" customHeight="1" x14ac:dyDescent="0.2">
      <c r="A349" s="278" t="s">
        <v>248</v>
      </c>
      <c r="B349" s="279"/>
      <c r="C349" s="249" t="s">
        <v>430</v>
      </c>
      <c r="D349" s="249" t="s">
        <v>249</v>
      </c>
      <c r="E349" s="247">
        <v>1640894.94</v>
      </c>
      <c r="F349" s="247">
        <v>2074500</v>
      </c>
      <c r="G349" s="247">
        <v>2074500</v>
      </c>
    </row>
    <row r="350" spans="1:7" ht="23.25" customHeight="1" x14ac:dyDescent="0.2">
      <c r="A350" s="278" t="s">
        <v>273</v>
      </c>
      <c r="B350" s="279"/>
      <c r="C350" s="249" t="s">
        <v>430</v>
      </c>
      <c r="D350" s="249" t="s">
        <v>94</v>
      </c>
      <c r="E350" s="247">
        <v>9067120</v>
      </c>
      <c r="F350" s="247">
        <v>9122500</v>
      </c>
      <c r="G350" s="247">
        <v>9122500</v>
      </c>
    </row>
    <row r="351" spans="1:7" ht="23.25" customHeight="1" x14ac:dyDescent="0.2">
      <c r="A351" s="278" t="s">
        <v>187</v>
      </c>
      <c r="B351" s="279"/>
      <c r="C351" s="249" t="s">
        <v>430</v>
      </c>
      <c r="D351" s="249" t="s">
        <v>58</v>
      </c>
      <c r="E351" s="247">
        <v>9067120</v>
      </c>
      <c r="F351" s="247">
        <v>9122500</v>
      </c>
      <c r="G351" s="247">
        <v>9122500</v>
      </c>
    </row>
    <row r="352" spans="1:7" ht="23.25" customHeight="1" x14ac:dyDescent="0.2">
      <c r="A352" s="278" t="s">
        <v>85</v>
      </c>
      <c r="B352" s="279"/>
      <c r="C352" s="249" t="s">
        <v>430</v>
      </c>
      <c r="D352" s="249" t="s">
        <v>84</v>
      </c>
      <c r="E352" s="247">
        <v>488985.06</v>
      </c>
      <c r="F352" s="247">
        <v>0</v>
      </c>
      <c r="G352" s="247">
        <v>0</v>
      </c>
    </row>
    <row r="353" spans="1:7" ht="15" customHeight="1" x14ac:dyDescent="0.2">
      <c r="A353" s="278" t="s">
        <v>49</v>
      </c>
      <c r="B353" s="279"/>
      <c r="C353" s="249" t="s">
        <v>430</v>
      </c>
      <c r="D353" s="249" t="s">
        <v>116</v>
      </c>
      <c r="E353" s="247">
        <v>488985.06</v>
      </c>
      <c r="F353" s="247">
        <v>0</v>
      </c>
      <c r="G353" s="247">
        <v>0</v>
      </c>
    </row>
    <row r="354" spans="1:7" ht="23.25" customHeight="1" x14ac:dyDescent="0.2">
      <c r="A354" s="306" t="s">
        <v>466</v>
      </c>
      <c r="B354" s="307"/>
      <c r="C354" s="244" t="s">
        <v>467</v>
      </c>
      <c r="D354" s="244"/>
      <c r="E354" s="254">
        <v>223898590</v>
      </c>
      <c r="F354" s="254">
        <v>639436110</v>
      </c>
      <c r="G354" s="254">
        <v>300032100</v>
      </c>
    </row>
    <row r="355" spans="1:7" ht="15" customHeight="1" x14ac:dyDescent="0.2">
      <c r="A355" s="278" t="s">
        <v>468</v>
      </c>
      <c r="B355" s="279"/>
      <c r="C355" s="249" t="s">
        <v>469</v>
      </c>
      <c r="D355" s="249"/>
      <c r="E355" s="247">
        <v>74057000</v>
      </c>
      <c r="F355" s="247">
        <v>488594530</v>
      </c>
      <c r="G355" s="247">
        <v>149190520</v>
      </c>
    </row>
    <row r="356" spans="1:7" ht="34.5" customHeight="1" x14ac:dyDescent="0.2">
      <c r="A356" s="278" t="s">
        <v>470</v>
      </c>
      <c r="B356" s="279"/>
      <c r="C356" s="249" t="s">
        <v>471</v>
      </c>
      <c r="D356" s="250"/>
      <c r="E356" s="247">
        <v>72457000</v>
      </c>
      <c r="F356" s="247">
        <v>486994530</v>
      </c>
      <c r="G356" s="247">
        <v>147590520</v>
      </c>
    </row>
    <row r="357" spans="1:7" ht="45.75" customHeight="1" x14ac:dyDescent="0.2">
      <c r="A357" s="278" t="s">
        <v>666</v>
      </c>
      <c r="B357" s="279"/>
      <c r="C357" s="249" t="s">
        <v>667</v>
      </c>
      <c r="D357" s="250"/>
      <c r="E357" s="247">
        <v>20000000</v>
      </c>
      <c r="F357" s="247">
        <v>20000000</v>
      </c>
      <c r="G357" s="247">
        <v>20000000</v>
      </c>
    </row>
    <row r="358" spans="1:7" ht="45.75" customHeight="1" x14ac:dyDescent="0.2">
      <c r="A358" s="278" t="s">
        <v>291</v>
      </c>
      <c r="B358" s="279"/>
      <c r="C358" s="249" t="s">
        <v>667</v>
      </c>
      <c r="D358" s="249" t="s">
        <v>195</v>
      </c>
      <c r="E358" s="247">
        <v>3879131.92</v>
      </c>
      <c r="F358" s="247">
        <v>4791830</v>
      </c>
      <c r="G358" s="247">
        <v>4791830</v>
      </c>
    </row>
    <row r="359" spans="1:7" ht="15" customHeight="1" x14ac:dyDescent="0.2">
      <c r="A359" s="278" t="s">
        <v>248</v>
      </c>
      <c r="B359" s="279"/>
      <c r="C359" s="249" t="s">
        <v>667</v>
      </c>
      <c r="D359" s="249" t="s">
        <v>249</v>
      </c>
      <c r="E359" s="247">
        <v>3879131.92</v>
      </c>
      <c r="F359" s="247">
        <v>4791830</v>
      </c>
      <c r="G359" s="247">
        <v>4791830</v>
      </c>
    </row>
    <row r="360" spans="1:7" ht="23.25" customHeight="1" x14ac:dyDescent="0.2">
      <c r="A360" s="278" t="s">
        <v>273</v>
      </c>
      <c r="B360" s="279"/>
      <c r="C360" s="249" t="s">
        <v>667</v>
      </c>
      <c r="D360" s="249" t="s">
        <v>94</v>
      </c>
      <c r="E360" s="247">
        <v>15153908.9</v>
      </c>
      <c r="F360" s="247">
        <v>15205670</v>
      </c>
      <c r="G360" s="247">
        <v>15205670</v>
      </c>
    </row>
    <row r="361" spans="1:7" ht="23.25" customHeight="1" x14ac:dyDescent="0.2">
      <c r="A361" s="278" t="s">
        <v>187</v>
      </c>
      <c r="B361" s="279"/>
      <c r="C361" s="249" t="s">
        <v>667</v>
      </c>
      <c r="D361" s="249" t="s">
        <v>58</v>
      </c>
      <c r="E361" s="247">
        <v>15153908.9</v>
      </c>
      <c r="F361" s="247">
        <v>15205670</v>
      </c>
      <c r="G361" s="247">
        <v>15205670</v>
      </c>
    </row>
    <row r="362" spans="1:7" ht="23.25" customHeight="1" x14ac:dyDescent="0.2">
      <c r="A362" s="278" t="s">
        <v>85</v>
      </c>
      <c r="B362" s="279"/>
      <c r="C362" s="249" t="s">
        <v>667</v>
      </c>
      <c r="D362" s="249" t="s">
        <v>84</v>
      </c>
      <c r="E362" s="247">
        <v>964459.18</v>
      </c>
      <c r="F362" s="247">
        <v>0</v>
      </c>
      <c r="G362" s="247">
        <v>0</v>
      </c>
    </row>
    <row r="363" spans="1:7" ht="15" customHeight="1" x14ac:dyDescent="0.2">
      <c r="A363" s="278" t="s">
        <v>49</v>
      </c>
      <c r="B363" s="279"/>
      <c r="C363" s="249" t="s">
        <v>667</v>
      </c>
      <c r="D363" s="249" t="s">
        <v>116</v>
      </c>
      <c r="E363" s="247">
        <v>964459.18</v>
      </c>
      <c r="F363" s="247">
        <v>0</v>
      </c>
      <c r="G363" s="247">
        <v>0</v>
      </c>
    </row>
    <row r="364" spans="1:7" ht="15" customHeight="1" x14ac:dyDescent="0.2">
      <c r="A364" s="278" t="s">
        <v>200</v>
      </c>
      <c r="B364" s="279"/>
      <c r="C364" s="249" t="s">
        <v>667</v>
      </c>
      <c r="D364" s="249" t="s">
        <v>201</v>
      </c>
      <c r="E364" s="247">
        <v>2500</v>
      </c>
      <c r="F364" s="247">
        <v>2500</v>
      </c>
      <c r="G364" s="247">
        <v>2500</v>
      </c>
    </row>
    <row r="365" spans="1:7" ht="15" customHeight="1" x14ac:dyDescent="0.2">
      <c r="A365" s="278" t="s">
        <v>73</v>
      </c>
      <c r="B365" s="279"/>
      <c r="C365" s="249" t="s">
        <v>667</v>
      </c>
      <c r="D365" s="249" t="s">
        <v>74</v>
      </c>
      <c r="E365" s="247">
        <v>2500</v>
      </c>
      <c r="F365" s="247">
        <v>2500</v>
      </c>
      <c r="G365" s="247">
        <v>2500</v>
      </c>
    </row>
    <row r="366" spans="1:7" ht="34.5" customHeight="1" x14ac:dyDescent="0.2">
      <c r="A366" s="278" t="s">
        <v>1072</v>
      </c>
      <c r="B366" s="279"/>
      <c r="C366" s="249" t="s">
        <v>1073</v>
      </c>
      <c r="D366" s="250"/>
      <c r="E366" s="247">
        <v>52457000</v>
      </c>
      <c r="F366" s="247">
        <v>466994530</v>
      </c>
      <c r="G366" s="247">
        <v>127590520</v>
      </c>
    </row>
    <row r="367" spans="1:7" ht="23.25" customHeight="1" x14ac:dyDescent="0.2">
      <c r="A367" s="278" t="s">
        <v>273</v>
      </c>
      <c r="B367" s="279"/>
      <c r="C367" s="249" t="s">
        <v>1073</v>
      </c>
      <c r="D367" s="249" t="s">
        <v>94</v>
      </c>
      <c r="E367" s="247">
        <v>52457000</v>
      </c>
      <c r="F367" s="247">
        <v>466994530</v>
      </c>
      <c r="G367" s="247">
        <v>127590520</v>
      </c>
    </row>
    <row r="368" spans="1:7" ht="23.25" customHeight="1" x14ac:dyDescent="0.2">
      <c r="A368" s="278" t="s">
        <v>187</v>
      </c>
      <c r="B368" s="279"/>
      <c r="C368" s="249" t="s">
        <v>1073</v>
      </c>
      <c r="D368" s="249" t="s">
        <v>58</v>
      </c>
      <c r="E368" s="247">
        <v>52457000</v>
      </c>
      <c r="F368" s="247">
        <v>466994530</v>
      </c>
      <c r="G368" s="247">
        <v>127590520</v>
      </c>
    </row>
    <row r="369" spans="1:7" ht="23.25" customHeight="1" x14ac:dyDescent="0.2">
      <c r="A369" s="278" t="s">
        <v>843</v>
      </c>
      <c r="B369" s="279"/>
      <c r="C369" s="249" t="s">
        <v>844</v>
      </c>
      <c r="D369" s="250"/>
      <c r="E369" s="247">
        <v>1600000</v>
      </c>
      <c r="F369" s="247">
        <v>1600000</v>
      </c>
      <c r="G369" s="247">
        <v>1600000</v>
      </c>
    </row>
    <row r="370" spans="1:7" ht="23.25" customHeight="1" x14ac:dyDescent="0.2">
      <c r="A370" s="278" t="s">
        <v>845</v>
      </c>
      <c r="B370" s="279"/>
      <c r="C370" s="249" t="s">
        <v>846</v>
      </c>
      <c r="D370" s="250"/>
      <c r="E370" s="247">
        <v>1600000</v>
      </c>
      <c r="F370" s="247">
        <v>1600000</v>
      </c>
      <c r="G370" s="247">
        <v>1600000</v>
      </c>
    </row>
    <row r="371" spans="1:7" ht="23.25" customHeight="1" x14ac:dyDescent="0.2">
      <c r="A371" s="278" t="s">
        <v>273</v>
      </c>
      <c r="B371" s="279"/>
      <c r="C371" s="249" t="s">
        <v>846</v>
      </c>
      <c r="D371" s="249" t="s">
        <v>94</v>
      </c>
      <c r="E371" s="247">
        <v>1600000</v>
      </c>
      <c r="F371" s="247">
        <v>1600000</v>
      </c>
      <c r="G371" s="247">
        <v>1600000</v>
      </c>
    </row>
    <row r="372" spans="1:7" ht="23.25" customHeight="1" x14ac:dyDescent="0.2">
      <c r="A372" s="278" t="s">
        <v>187</v>
      </c>
      <c r="B372" s="279"/>
      <c r="C372" s="249" t="s">
        <v>846</v>
      </c>
      <c r="D372" s="249" t="s">
        <v>58</v>
      </c>
      <c r="E372" s="247">
        <v>1600000</v>
      </c>
      <c r="F372" s="247">
        <v>1600000</v>
      </c>
      <c r="G372" s="247">
        <v>1600000</v>
      </c>
    </row>
    <row r="373" spans="1:7" ht="15" customHeight="1" x14ac:dyDescent="0.2">
      <c r="A373" s="278" t="s">
        <v>472</v>
      </c>
      <c r="B373" s="279"/>
      <c r="C373" s="249" t="s">
        <v>473</v>
      </c>
      <c r="D373" s="249"/>
      <c r="E373" s="247">
        <v>841590</v>
      </c>
      <c r="F373" s="247">
        <v>841580</v>
      </c>
      <c r="G373" s="247">
        <v>841580</v>
      </c>
    </row>
    <row r="374" spans="1:7" ht="23.25" customHeight="1" x14ac:dyDescent="0.2">
      <c r="A374" s="278" t="s">
        <v>474</v>
      </c>
      <c r="B374" s="279"/>
      <c r="C374" s="249" t="s">
        <v>475</v>
      </c>
      <c r="D374" s="250"/>
      <c r="E374" s="247">
        <v>841590</v>
      </c>
      <c r="F374" s="247">
        <v>841580</v>
      </c>
      <c r="G374" s="247">
        <v>841580</v>
      </c>
    </row>
    <row r="375" spans="1:7" ht="68.25" customHeight="1" x14ac:dyDescent="0.2">
      <c r="A375" s="278" t="s">
        <v>937</v>
      </c>
      <c r="B375" s="279"/>
      <c r="C375" s="249" t="s">
        <v>735</v>
      </c>
      <c r="D375" s="250"/>
      <c r="E375" s="247">
        <v>841590</v>
      </c>
      <c r="F375" s="247">
        <v>841580</v>
      </c>
      <c r="G375" s="247">
        <v>841580</v>
      </c>
    </row>
    <row r="376" spans="1:7" ht="23.25" customHeight="1" x14ac:dyDescent="0.2">
      <c r="A376" s="278" t="s">
        <v>273</v>
      </c>
      <c r="B376" s="279"/>
      <c r="C376" s="249" t="s">
        <v>735</v>
      </c>
      <c r="D376" s="249" t="s">
        <v>94</v>
      </c>
      <c r="E376" s="247">
        <v>841590</v>
      </c>
      <c r="F376" s="247">
        <v>841580</v>
      </c>
      <c r="G376" s="247">
        <v>841580</v>
      </c>
    </row>
    <row r="377" spans="1:7" ht="23.25" customHeight="1" x14ac:dyDescent="0.2">
      <c r="A377" s="278" t="s">
        <v>187</v>
      </c>
      <c r="B377" s="279"/>
      <c r="C377" s="249" t="s">
        <v>735</v>
      </c>
      <c r="D377" s="249" t="s">
        <v>58</v>
      </c>
      <c r="E377" s="247">
        <v>841590</v>
      </c>
      <c r="F377" s="247">
        <v>841580</v>
      </c>
      <c r="G377" s="247">
        <v>841580</v>
      </c>
    </row>
    <row r="378" spans="1:7" ht="23.25" customHeight="1" x14ac:dyDescent="0.2">
      <c r="A378" s="278" t="s">
        <v>833</v>
      </c>
      <c r="B378" s="279"/>
      <c r="C378" s="249" t="s">
        <v>665</v>
      </c>
      <c r="D378" s="249"/>
      <c r="E378" s="247">
        <v>149000000</v>
      </c>
      <c r="F378" s="247">
        <v>150000000</v>
      </c>
      <c r="G378" s="247">
        <v>150000000</v>
      </c>
    </row>
    <row r="379" spans="1:7" ht="34.5" customHeight="1" x14ac:dyDescent="0.2">
      <c r="A379" s="278" t="s">
        <v>834</v>
      </c>
      <c r="B379" s="279"/>
      <c r="C379" s="249" t="s">
        <v>835</v>
      </c>
      <c r="D379" s="250"/>
      <c r="E379" s="247">
        <v>149000000</v>
      </c>
      <c r="F379" s="247">
        <v>150000000</v>
      </c>
      <c r="G379" s="247">
        <v>150000000</v>
      </c>
    </row>
    <row r="380" spans="1:7" ht="23.25" customHeight="1" x14ac:dyDescent="0.2">
      <c r="A380" s="278" t="s">
        <v>1175</v>
      </c>
      <c r="B380" s="279"/>
      <c r="C380" s="249" t="s">
        <v>836</v>
      </c>
      <c r="D380" s="250"/>
      <c r="E380" s="247">
        <v>149000000</v>
      </c>
      <c r="F380" s="247">
        <v>150000000</v>
      </c>
      <c r="G380" s="247">
        <v>150000000</v>
      </c>
    </row>
    <row r="381" spans="1:7" ht="23.25" customHeight="1" x14ac:dyDescent="0.2">
      <c r="A381" s="278" t="s">
        <v>273</v>
      </c>
      <c r="B381" s="279"/>
      <c r="C381" s="249" t="s">
        <v>836</v>
      </c>
      <c r="D381" s="249" t="s">
        <v>94</v>
      </c>
      <c r="E381" s="247">
        <v>144519607.75</v>
      </c>
      <c r="F381" s="247">
        <v>150000000</v>
      </c>
      <c r="G381" s="247">
        <v>150000000</v>
      </c>
    </row>
    <row r="382" spans="1:7" ht="23.25" customHeight="1" x14ac:dyDescent="0.2">
      <c r="A382" s="278" t="s">
        <v>187</v>
      </c>
      <c r="B382" s="279"/>
      <c r="C382" s="249" t="s">
        <v>836</v>
      </c>
      <c r="D382" s="249" t="s">
        <v>58</v>
      </c>
      <c r="E382" s="247">
        <v>144519607.75</v>
      </c>
      <c r="F382" s="247">
        <v>150000000</v>
      </c>
      <c r="G382" s="247">
        <v>150000000</v>
      </c>
    </row>
    <row r="383" spans="1:7" ht="23.25" customHeight="1" x14ac:dyDescent="0.2">
      <c r="A383" s="278" t="s">
        <v>85</v>
      </c>
      <c r="B383" s="279"/>
      <c r="C383" s="249" t="s">
        <v>836</v>
      </c>
      <c r="D383" s="249" t="s">
        <v>84</v>
      </c>
      <c r="E383" s="247">
        <v>4480392.25</v>
      </c>
      <c r="F383" s="247">
        <v>0</v>
      </c>
      <c r="G383" s="247">
        <v>0</v>
      </c>
    </row>
    <row r="384" spans="1:7" ht="15" customHeight="1" x14ac:dyDescent="0.2">
      <c r="A384" s="278" t="s">
        <v>49</v>
      </c>
      <c r="B384" s="279"/>
      <c r="C384" s="249" t="s">
        <v>836</v>
      </c>
      <c r="D384" s="249" t="s">
        <v>116</v>
      </c>
      <c r="E384" s="247">
        <v>4480392.25</v>
      </c>
      <c r="F384" s="247">
        <v>0</v>
      </c>
      <c r="G384" s="247">
        <v>0</v>
      </c>
    </row>
    <row r="385" spans="1:7" ht="23.25" customHeight="1" x14ac:dyDescent="0.2">
      <c r="A385" s="306" t="s">
        <v>932</v>
      </c>
      <c r="B385" s="307"/>
      <c r="C385" s="244" t="s">
        <v>389</v>
      </c>
      <c r="D385" s="244"/>
      <c r="E385" s="254">
        <v>260321395.40000001</v>
      </c>
      <c r="F385" s="254">
        <v>268066348</v>
      </c>
      <c r="G385" s="254">
        <v>265298348</v>
      </c>
    </row>
    <row r="386" spans="1:7" ht="23.25" customHeight="1" x14ac:dyDescent="0.2">
      <c r="A386" s="278" t="s">
        <v>405</v>
      </c>
      <c r="B386" s="279"/>
      <c r="C386" s="249" t="s">
        <v>406</v>
      </c>
      <c r="D386" s="249"/>
      <c r="E386" s="247">
        <v>203063542.40000001</v>
      </c>
      <c r="F386" s="247">
        <v>219340315</v>
      </c>
      <c r="G386" s="247">
        <v>216572315</v>
      </c>
    </row>
    <row r="387" spans="1:7" ht="45.75" customHeight="1" x14ac:dyDescent="0.2">
      <c r="A387" s="278" t="s">
        <v>1163</v>
      </c>
      <c r="B387" s="279"/>
      <c r="C387" s="249" t="s">
        <v>407</v>
      </c>
      <c r="D387" s="250"/>
      <c r="E387" s="247">
        <v>1870442.4</v>
      </c>
      <c r="F387" s="247">
        <v>1880000</v>
      </c>
      <c r="G387" s="247">
        <v>1820000</v>
      </c>
    </row>
    <row r="388" spans="1:7" ht="45.75" customHeight="1" x14ac:dyDescent="0.2">
      <c r="A388" s="278" t="s">
        <v>1164</v>
      </c>
      <c r="B388" s="279"/>
      <c r="C388" s="249" t="s">
        <v>924</v>
      </c>
      <c r="D388" s="250"/>
      <c r="E388" s="247">
        <v>40000</v>
      </c>
      <c r="F388" s="247">
        <v>40000</v>
      </c>
      <c r="G388" s="247">
        <v>40000</v>
      </c>
    </row>
    <row r="389" spans="1:7" ht="23.25" customHeight="1" x14ac:dyDescent="0.2">
      <c r="A389" s="278" t="s">
        <v>273</v>
      </c>
      <c r="B389" s="279"/>
      <c r="C389" s="249" t="s">
        <v>924</v>
      </c>
      <c r="D389" s="249" t="s">
        <v>94</v>
      </c>
      <c r="E389" s="247">
        <v>40000</v>
      </c>
      <c r="F389" s="247">
        <v>40000</v>
      </c>
      <c r="G389" s="247">
        <v>40000</v>
      </c>
    </row>
    <row r="390" spans="1:7" ht="23.25" customHeight="1" x14ac:dyDescent="0.2">
      <c r="A390" s="278" t="s">
        <v>187</v>
      </c>
      <c r="B390" s="279"/>
      <c r="C390" s="249" t="s">
        <v>924</v>
      </c>
      <c r="D390" s="249" t="s">
        <v>58</v>
      </c>
      <c r="E390" s="247">
        <v>40000</v>
      </c>
      <c r="F390" s="247">
        <v>40000</v>
      </c>
      <c r="G390" s="247">
        <v>40000</v>
      </c>
    </row>
    <row r="391" spans="1:7" ht="34.5" customHeight="1" x14ac:dyDescent="0.2">
      <c r="A391" s="278" t="s">
        <v>925</v>
      </c>
      <c r="B391" s="279"/>
      <c r="C391" s="249" t="s">
        <v>926</v>
      </c>
      <c r="D391" s="250"/>
      <c r="E391" s="247">
        <v>40000</v>
      </c>
      <c r="F391" s="247">
        <v>40000</v>
      </c>
      <c r="G391" s="247">
        <v>40000</v>
      </c>
    </row>
    <row r="392" spans="1:7" ht="23.25" customHeight="1" x14ac:dyDescent="0.2">
      <c r="A392" s="278" t="s">
        <v>273</v>
      </c>
      <c r="B392" s="279"/>
      <c r="C392" s="249" t="s">
        <v>926</v>
      </c>
      <c r="D392" s="249" t="s">
        <v>94</v>
      </c>
      <c r="E392" s="247">
        <v>40000</v>
      </c>
      <c r="F392" s="247">
        <v>40000</v>
      </c>
      <c r="G392" s="247">
        <v>40000</v>
      </c>
    </row>
    <row r="393" spans="1:7" ht="23.25" customHeight="1" x14ac:dyDescent="0.2">
      <c r="A393" s="278" t="s">
        <v>187</v>
      </c>
      <c r="B393" s="279"/>
      <c r="C393" s="249" t="s">
        <v>926</v>
      </c>
      <c r="D393" s="249" t="s">
        <v>58</v>
      </c>
      <c r="E393" s="247">
        <v>40000</v>
      </c>
      <c r="F393" s="247">
        <v>40000</v>
      </c>
      <c r="G393" s="247">
        <v>40000</v>
      </c>
    </row>
    <row r="394" spans="1:7" ht="79.5" customHeight="1" x14ac:dyDescent="0.2">
      <c r="A394" s="278" t="s">
        <v>933</v>
      </c>
      <c r="B394" s="279"/>
      <c r="C394" s="249" t="s">
        <v>408</v>
      </c>
      <c r="D394" s="250"/>
      <c r="E394" s="247">
        <v>1790442.4</v>
      </c>
      <c r="F394" s="247">
        <v>1800000</v>
      </c>
      <c r="G394" s="247">
        <v>1740000</v>
      </c>
    </row>
    <row r="395" spans="1:7" ht="23.25" customHeight="1" x14ac:dyDescent="0.2">
      <c r="A395" s="278" t="s">
        <v>273</v>
      </c>
      <c r="B395" s="279"/>
      <c r="C395" s="249" t="s">
        <v>408</v>
      </c>
      <c r="D395" s="249" t="s">
        <v>94</v>
      </c>
      <c r="E395" s="247">
        <v>1790442.4</v>
      </c>
      <c r="F395" s="247">
        <v>1800000</v>
      </c>
      <c r="G395" s="247">
        <v>1740000</v>
      </c>
    </row>
    <row r="396" spans="1:7" ht="23.25" customHeight="1" x14ac:dyDescent="0.2">
      <c r="A396" s="278" t="s">
        <v>187</v>
      </c>
      <c r="B396" s="279"/>
      <c r="C396" s="249" t="s">
        <v>408</v>
      </c>
      <c r="D396" s="249" t="s">
        <v>58</v>
      </c>
      <c r="E396" s="247">
        <v>1790442.4</v>
      </c>
      <c r="F396" s="247">
        <v>1800000</v>
      </c>
      <c r="G396" s="247">
        <v>1740000</v>
      </c>
    </row>
    <row r="397" spans="1:7" ht="34.5" customHeight="1" x14ac:dyDescent="0.2">
      <c r="A397" s="278" t="s">
        <v>409</v>
      </c>
      <c r="B397" s="279"/>
      <c r="C397" s="249" t="s">
        <v>410</v>
      </c>
      <c r="D397" s="250"/>
      <c r="E397" s="247">
        <v>8000000</v>
      </c>
      <c r="F397" s="247">
        <v>10000000</v>
      </c>
      <c r="G397" s="247">
        <v>10000000</v>
      </c>
    </row>
    <row r="398" spans="1:7" ht="34.5" customHeight="1" x14ac:dyDescent="0.2">
      <c r="A398" s="278" t="s">
        <v>411</v>
      </c>
      <c r="B398" s="279"/>
      <c r="C398" s="249" t="s">
        <v>412</v>
      </c>
      <c r="D398" s="250"/>
      <c r="E398" s="247">
        <v>8000000</v>
      </c>
      <c r="F398" s="247">
        <v>10000000</v>
      </c>
      <c r="G398" s="247">
        <v>10000000</v>
      </c>
    </row>
    <row r="399" spans="1:7" ht="45.75" customHeight="1" x14ac:dyDescent="0.2">
      <c r="A399" s="278" t="s">
        <v>291</v>
      </c>
      <c r="B399" s="279"/>
      <c r="C399" s="249" t="s">
        <v>412</v>
      </c>
      <c r="D399" s="249" t="s">
        <v>195</v>
      </c>
      <c r="E399" s="247">
        <v>8000000</v>
      </c>
      <c r="F399" s="247">
        <v>10000000</v>
      </c>
      <c r="G399" s="247">
        <v>10000000</v>
      </c>
    </row>
    <row r="400" spans="1:7" ht="23.25" customHeight="1" x14ac:dyDescent="0.2">
      <c r="A400" s="278" t="s">
        <v>89</v>
      </c>
      <c r="B400" s="279"/>
      <c r="C400" s="249" t="s">
        <v>412</v>
      </c>
      <c r="D400" s="249" t="s">
        <v>26</v>
      </c>
      <c r="E400" s="247">
        <v>8000000</v>
      </c>
      <c r="F400" s="247">
        <v>10000000</v>
      </c>
      <c r="G400" s="247">
        <v>10000000</v>
      </c>
    </row>
    <row r="401" spans="1:7" ht="34.5" customHeight="1" x14ac:dyDescent="0.2">
      <c r="A401" s="278" t="s">
        <v>817</v>
      </c>
      <c r="B401" s="279"/>
      <c r="C401" s="249" t="s">
        <v>413</v>
      </c>
      <c r="D401" s="250"/>
      <c r="E401" s="247">
        <v>80000</v>
      </c>
      <c r="F401" s="247">
        <v>80000</v>
      </c>
      <c r="G401" s="247">
        <v>80000</v>
      </c>
    </row>
    <row r="402" spans="1:7" ht="45.75" customHeight="1" x14ac:dyDescent="0.2">
      <c r="A402" s="278" t="s">
        <v>1164</v>
      </c>
      <c r="B402" s="279"/>
      <c r="C402" s="249" t="s">
        <v>927</v>
      </c>
      <c r="D402" s="250"/>
      <c r="E402" s="247">
        <v>60000</v>
      </c>
      <c r="F402" s="247">
        <v>60000</v>
      </c>
      <c r="G402" s="247">
        <v>60000</v>
      </c>
    </row>
    <row r="403" spans="1:7" ht="23.25" customHeight="1" x14ac:dyDescent="0.2">
      <c r="A403" s="278" t="s">
        <v>273</v>
      </c>
      <c r="B403" s="279"/>
      <c r="C403" s="249" t="s">
        <v>927</v>
      </c>
      <c r="D403" s="249" t="s">
        <v>94</v>
      </c>
      <c r="E403" s="247">
        <v>60000</v>
      </c>
      <c r="F403" s="247">
        <v>60000</v>
      </c>
      <c r="G403" s="247">
        <v>60000</v>
      </c>
    </row>
    <row r="404" spans="1:7" ht="23.25" customHeight="1" x14ac:dyDescent="0.2">
      <c r="A404" s="278" t="s">
        <v>187</v>
      </c>
      <c r="B404" s="279"/>
      <c r="C404" s="249" t="s">
        <v>927</v>
      </c>
      <c r="D404" s="249" t="s">
        <v>58</v>
      </c>
      <c r="E404" s="247">
        <v>60000</v>
      </c>
      <c r="F404" s="247">
        <v>60000</v>
      </c>
      <c r="G404" s="247">
        <v>60000</v>
      </c>
    </row>
    <row r="405" spans="1:7" ht="23.25" customHeight="1" x14ac:dyDescent="0.2">
      <c r="A405" s="278" t="s">
        <v>414</v>
      </c>
      <c r="B405" s="279"/>
      <c r="C405" s="249" t="s">
        <v>415</v>
      </c>
      <c r="D405" s="250"/>
      <c r="E405" s="247">
        <v>20000</v>
      </c>
      <c r="F405" s="247">
        <v>20000</v>
      </c>
      <c r="G405" s="247">
        <v>20000</v>
      </c>
    </row>
    <row r="406" spans="1:7" ht="23.25" customHeight="1" x14ac:dyDescent="0.2">
      <c r="A406" s="278" t="s">
        <v>273</v>
      </c>
      <c r="B406" s="279"/>
      <c r="C406" s="249" t="s">
        <v>415</v>
      </c>
      <c r="D406" s="249" t="s">
        <v>94</v>
      </c>
      <c r="E406" s="247">
        <v>20000</v>
      </c>
      <c r="F406" s="247">
        <v>20000</v>
      </c>
      <c r="G406" s="247">
        <v>20000</v>
      </c>
    </row>
    <row r="407" spans="1:7" ht="23.25" customHeight="1" x14ac:dyDescent="0.2">
      <c r="A407" s="278" t="s">
        <v>187</v>
      </c>
      <c r="B407" s="279"/>
      <c r="C407" s="249" t="s">
        <v>415</v>
      </c>
      <c r="D407" s="249" t="s">
        <v>58</v>
      </c>
      <c r="E407" s="247">
        <v>20000</v>
      </c>
      <c r="F407" s="247">
        <v>20000</v>
      </c>
      <c r="G407" s="247">
        <v>20000</v>
      </c>
    </row>
    <row r="408" spans="1:7" ht="34.5" customHeight="1" x14ac:dyDescent="0.2">
      <c r="A408" s="278" t="s">
        <v>257</v>
      </c>
      <c r="B408" s="279"/>
      <c r="C408" s="249" t="s">
        <v>416</v>
      </c>
      <c r="D408" s="250"/>
      <c r="E408" s="247">
        <v>53749400</v>
      </c>
      <c r="F408" s="247">
        <v>43630000</v>
      </c>
      <c r="G408" s="247">
        <v>43630000</v>
      </c>
    </row>
    <row r="409" spans="1:7" ht="23.25" customHeight="1" x14ac:dyDescent="0.2">
      <c r="A409" s="278" t="s">
        <v>417</v>
      </c>
      <c r="B409" s="279"/>
      <c r="C409" s="249" t="s">
        <v>418</v>
      </c>
      <c r="D409" s="250"/>
      <c r="E409" s="247">
        <v>53749400</v>
      </c>
      <c r="F409" s="247">
        <v>43630000</v>
      </c>
      <c r="G409" s="247">
        <v>43630000</v>
      </c>
    </row>
    <row r="410" spans="1:7" ht="23.25" customHeight="1" x14ac:dyDescent="0.2">
      <c r="A410" s="278" t="s">
        <v>273</v>
      </c>
      <c r="B410" s="279"/>
      <c r="C410" s="249" t="s">
        <v>418</v>
      </c>
      <c r="D410" s="249" t="s">
        <v>94</v>
      </c>
      <c r="E410" s="247">
        <v>53749400</v>
      </c>
      <c r="F410" s="247">
        <v>43630000</v>
      </c>
      <c r="G410" s="247">
        <v>43630000</v>
      </c>
    </row>
    <row r="411" spans="1:7" ht="23.25" customHeight="1" x14ac:dyDescent="0.2">
      <c r="A411" s="278" t="s">
        <v>187</v>
      </c>
      <c r="B411" s="279"/>
      <c r="C411" s="249" t="s">
        <v>418</v>
      </c>
      <c r="D411" s="249" t="s">
        <v>58</v>
      </c>
      <c r="E411" s="247">
        <v>53749400</v>
      </c>
      <c r="F411" s="247">
        <v>43630000</v>
      </c>
      <c r="G411" s="247">
        <v>43630000</v>
      </c>
    </row>
    <row r="412" spans="1:7" ht="79.5" customHeight="1" x14ac:dyDescent="0.2">
      <c r="A412" s="278" t="s">
        <v>419</v>
      </c>
      <c r="B412" s="279"/>
      <c r="C412" s="249" t="s">
        <v>420</v>
      </c>
      <c r="D412" s="250"/>
      <c r="E412" s="247">
        <v>500000</v>
      </c>
      <c r="F412" s="247">
        <v>2100000</v>
      </c>
      <c r="G412" s="247">
        <v>2100000</v>
      </c>
    </row>
    <row r="413" spans="1:7" ht="57" customHeight="1" x14ac:dyDescent="0.2">
      <c r="A413" s="278" t="s">
        <v>421</v>
      </c>
      <c r="B413" s="279"/>
      <c r="C413" s="249" t="s">
        <v>422</v>
      </c>
      <c r="D413" s="250"/>
      <c r="E413" s="247">
        <v>500000</v>
      </c>
      <c r="F413" s="247">
        <v>2100000</v>
      </c>
      <c r="G413" s="247">
        <v>2100000</v>
      </c>
    </row>
    <row r="414" spans="1:7" ht="23.25" customHeight="1" x14ac:dyDescent="0.2">
      <c r="A414" s="278" t="s">
        <v>273</v>
      </c>
      <c r="B414" s="279"/>
      <c r="C414" s="249" t="s">
        <v>422</v>
      </c>
      <c r="D414" s="249" t="s">
        <v>94</v>
      </c>
      <c r="E414" s="247">
        <v>500000</v>
      </c>
      <c r="F414" s="247">
        <v>2100000</v>
      </c>
      <c r="G414" s="247">
        <v>2100000</v>
      </c>
    </row>
    <row r="415" spans="1:7" ht="23.25" customHeight="1" x14ac:dyDescent="0.2">
      <c r="A415" s="278" t="s">
        <v>187</v>
      </c>
      <c r="B415" s="279"/>
      <c r="C415" s="249" t="s">
        <v>422</v>
      </c>
      <c r="D415" s="249" t="s">
        <v>58</v>
      </c>
      <c r="E415" s="247">
        <v>500000</v>
      </c>
      <c r="F415" s="247">
        <v>2100000</v>
      </c>
      <c r="G415" s="247">
        <v>2100000</v>
      </c>
    </row>
    <row r="416" spans="1:7" ht="15" customHeight="1" x14ac:dyDescent="0.2">
      <c r="A416" s="278" t="s">
        <v>828</v>
      </c>
      <c r="B416" s="279"/>
      <c r="C416" s="249" t="s">
        <v>458</v>
      </c>
      <c r="D416" s="250"/>
      <c r="E416" s="247">
        <v>138863700</v>
      </c>
      <c r="F416" s="247">
        <v>161650315</v>
      </c>
      <c r="G416" s="247">
        <v>158942315</v>
      </c>
    </row>
    <row r="417" spans="1:7" ht="15" customHeight="1" x14ac:dyDescent="0.2">
      <c r="A417" s="278" t="s">
        <v>837</v>
      </c>
      <c r="B417" s="279"/>
      <c r="C417" s="249" t="s">
        <v>838</v>
      </c>
      <c r="D417" s="250"/>
      <c r="E417" s="247">
        <v>12180000</v>
      </c>
      <c r="F417" s="247">
        <v>27310000</v>
      </c>
      <c r="G417" s="247">
        <v>28790000</v>
      </c>
    </row>
    <row r="418" spans="1:7" ht="23.25" customHeight="1" x14ac:dyDescent="0.2">
      <c r="A418" s="278" t="s">
        <v>273</v>
      </c>
      <c r="B418" s="279"/>
      <c r="C418" s="249" t="s">
        <v>838</v>
      </c>
      <c r="D418" s="249" t="s">
        <v>94</v>
      </c>
      <c r="E418" s="247">
        <v>12180000</v>
      </c>
      <c r="F418" s="247">
        <v>27310000</v>
      </c>
      <c r="G418" s="247">
        <v>28790000</v>
      </c>
    </row>
    <row r="419" spans="1:7" ht="23.25" customHeight="1" x14ac:dyDescent="0.2">
      <c r="A419" s="278" t="s">
        <v>187</v>
      </c>
      <c r="B419" s="279"/>
      <c r="C419" s="249" t="s">
        <v>838</v>
      </c>
      <c r="D419" s="249" t="s">
        <v>58</v>
      </c>
      <c r="E419" s="247">
        <v>12180000</v>
      </c>
      <c r="F419" s="247">
        <v>27310000</v>
      </c>
      <c r="G419" s="247">
        <v>28790000</v>
      </c>
    </row>
    <row r="420" spans="1:7" ht="23.25" customHeight="1" x14ac:dyDescent="0.2">
      <c r="A420" s="278" t="s">
        <v>459</v>
      </c>
      <c r="B420" s="279"/>
      <c r="C420" s="249" t="s">
        <v>460</v>
      </c>
      <c r="D420" s="250"/>
      <c r="E420" s="247">
        <v>108843170</v>
      </c>
      <c r="F420" s="247">
        <v>119051185</v>
      </c>
      <c r="G420" s="247">
        <v>114719185</v>
      </c>
    </row>
    <row r="421" spans="1:7" ht="45.75" customHeight="1" x14ac:dyDescent="0.2">
      <c r="A421" s="278" t="s">
        <v>291</v>
      </c>
      <c r="B421" s="279"/>
      <c r="C421" s="249" t="s">
        <v>460</v>
      </c>
      <c r="D421" s="249" t="s">
        <v>195</v>
      </c>
      <c r="E421" s="247">
        <v>82816185</v>
      </c>
      <c r="F421" s="247">
        <v>82816185</v>
      </c>
      <c r="G421" s="247">
        <v>82816185</v>
      </c>
    </row>
    <row r="422" spans="1:7" ht="15" customHeight="1" x14ac:dyDescent="0.2">
      <c r="A422" s="278" t="s">
        <v>248</v>
      </c>
      <c r="B422" s="279"/>
      <c r="C422" s="249" t="s">
        <v>460</v>
      </c>
      <c r="D422" s="249" t="s">
        <v>249</v>
      </c>
      <c r="E422" s="247">
        <v>82816185</v>
      </c>
      <c r="F422" s="247">
        <v>82816185</v>
      </c>
      <c r="G422" s="247">
        <v>82816185</v>
      </c>
    </row>
    <row r="423" spans="1:7" ht="23.25" customHeight="1" x14ac:dyDescent="0.2">
      <c r="A423" s="278" t="s">
        <v>273</v>
      </c>
      <c r="B423" s="279"/>
      <c r="C423" s="249" t="s">
        <v>460</v>
      </c>
      <c r="D423" s="249" t="s">
        <v>94</v>
      </c>
      <c r="E423" s="247">
        <v>25857000</v>
      </c>
      <c r="F423" s="247">
        <v>36065000</v>
      </c>
      <c r="G423" s="247">
        <v>31733000</v>
      </c>
    </row>
    <row r="424" spans="1:7" ht="23.25" customHeight="1" x14ac:dyDescent="0.2">
      <c r="A424" s="278" t="s">
        <v>187</v>
      </c>
      <c r="B424" s="279"/>
      <c r="C424" s="249" t="s">
        <v>460</v>
      </c>
      <c r="D424" s="249" t="s">
        <v>58</v>
      </c>
      <c r="E424" s="247">
        <v>25857000</v>
      </c>
      <c r="F424" s="247">
        <v>36065000</v>
      </c>
      <c r="G424" s="247">
        <v>31733000</v>
      </c>
    </row>
    <row r="425" spans="1:7" ht="15" customHeight="1" x14ac:dyDescent="0.2">
      <c r="A425" s="278" t="s">
        <v>200</v>
      </c>
      <c r="B425" s="279"/>
      <c r="C425" s="249" t="s">
        <v>460</v>
      </c>
      <c r="D425" s="249" t="s">
        <v>201</v>
      </c>
      <c r="E425" s="247">
        <v>169985</v>
      </c>
      <c r="F425" s="247">
        <v>170000</v>
      </c>
      <c r="G425" s="247">
        <v>170000</v>
      </c>
    </row>
    <row r="426" spans="1:7" ht="15" customHeight="1" x14ac:dyDescent="0.2">
      <c r="A426" s="278" t="s">
        <v>73</v>
      </c>
      <c r="B426" s="279"/>
      <c r="C426" s="249" t="s">
        <v>460</v>
      </c>
      <c r="D426" s="249" t="s">
        <v>74</v>
      </c>
      <c r="E426" s="247">
        <v>169985</v>
      </c>
      <c r="F426" s="247">
        <v>170000</v>
      </c>
      <c r="G426" s="247">
        <v>170000</v>
      </c>
    </row>
    <row r="427" spans="1:7" ht="45.75" customHeight="1" x14ac:dyDescent="0.2">
      <c r="A427" s="278" t="s">
        <v>453</v>
      </c>
      <c r="B427" s="279"/>
      <c r="C427" s="249" t="s">
        <v>653</v>
      </c>
      <c r="D427" s="250"/>
      <c r="E427" s="247">
        <v>3533000</v>
      </c>
      <c r="F427" s="247">
        <v>3533000</v>
      </c>
      <c r="G427" s="247">
        <v>3533000</v>
      </c>
    </row>
    <row r="428" spans="1:7" ht="45.75" customHeight="1" x14ac:dyDescent="0.2">
      <c r="A428" s="278" t="s">
        <v>291</v>
      </c>
      <c r="B428" s="279"/>
      <c r="C428" s="249" t="s">
        <v>653</v>
      </c>
      <c r="D428" s="249" t="s">
        <v>195</v>
      </c>
      <c r="E428" s="247">
        <v>2790400</v>
      </c>
      <c r="F428" s="247">
        <v>2790400</v>
      </c>
      <c r="G428" s="247">
        <v>2790400</v>
      </c>
    </row>
    <row r="429" spans="1:7" ht="15" customHeight="1" x14ac:dyDescent="0.2">
      <c r="A429" s="278" t="s">
        <v>248</v>
      </c>
      <c r="B429" s="279"/>
      <c r="C429" s="249" t="s">
        <v>653</v>
      </c>
      <c r="D429" s="249" t="s">
        <v>249</v>
      </c>
      <c r="E429" s="247">
        <v>2790400</v>
      </c>
      <c r="F429" s="247">
        <v>2790400</v>
      </c>
      <c r="G429" s="247">
        <v>2790400</v>
      </c>
    </row>
    <row r="430" spans="1:7" ht="23.25" customHeight="1" x14ac:dyDescent="0.2">
      <c r="A430" s="278" t="s">
        <v>273</v>
      </c>
      <c r="B430" s="279"/>
      <c r="C430" s="249" t="s">
        <v>653</v>
      </c>
      <c r="D430" s="249" t="s">
        <v>94</v>
      </c>
      <c r="E430" s="247">
        <v>742600</v>
      </c>
      <c r="F430" s="247">
        <v>742600</v>
      </c>
      <c r="G430" s="247">
        <v>742600</v>
      </c>
    </row>
    <row r="431" spans="1:7" ht="23.25" customHeight="1" x14ac:dyDescent="0.2">
      <c r="A431" s="278" t="s">
        <v>187</v>
      </c>
      <c r="B431" s="279"/>
      <c r="C431" s="249" t="s">
        <v>653</v>
      </c>
      <c r="D431" s="249" t="s">
        <v>58</v>
      </c>
      <c r="E431" s="247">
        <v>742600</v>
      </c>
      <c r="F431" s="247">
        <v>742600</v>
      </c>
      <c r="G431" s="247">
        <v>742600</v>
      </c>
    </row>
    <row r="432" spans="1:7" ht="57" customHeight="1" x14ac:dyDescent="0.2">
      <c r="A432" s="278" t="s">
        <v>454</v>
      </c>
      <c r="B432" s="279"/>
      <c r="C432" s="249" t="s">
        <v>654</v>
      </c>
      <c r="D432" s="250"/>
      <c r="E432" s="247">
        <v>14307530</v>
      </c>
      <c r="F432" s="247">
        <v>11756130</v>
      </c>
      <c r="G432" s="247">
        <v>11900130</v>
      </c>
    </row>
    <row r="433" spans="1:7" ht="45.75" customHeight="1" x14ac:dyDescent="0.2">
      <c r="A433" s="278" t="s">
        <v>291</v>
      </c>
      <c r="B433" s="279"/>
      <c r="C433" s="249" t="s">
        <v>654</v>
      </c>
      <c r="D433" s="249" t="s">
        <v>195</v>
      </c>
      <c r="E433" s="247">
        <v>9037130</v>
      </c>
      <c r="F433" s="247">
        <v>9037130</v>
      </c>
      <c r="G433" s="247">
        <v>9037130</v>
      </c>
    </row>
    <row r="434" spans="1:7" ht="15" customHeight="1" x14ac:dyDescent="0.2">
      <c r="A434" s="278" t="s">
        <v>248</v>
      </c>
      <c r="B434" s="279"/>
      <c r="C434" s="249" t="s">
        <v>654</v>
      </c>
      <c r="D434" s="249" t="s">
        <v>249</v>
      </c>
      <c r="E434" s="247">
        <v>9037130</v>
      </c>
      <c r="F434" s="247">
        <v>9037130</v>
      </c>
      <c r="G434" s="247">
        <v>9037130</v>
      </c>
    </row>
    <row r="435" spans="1:7" ht="23.25" customHeight="1" x14ac:dyDescent="0.2">
      <c r="A435" s="278" t="s">
        <v>273</v>
      </c>
      <c r="B435" s="279"/>
      <c r="C435" s="249" t="s">
        <v>654</v>
      </c>
      <c r="D435" s="249" t="s">
        <v>94</v>
      </c>
      <c r="E435" s="247">
        <v>5255400</v>
      </c>
      <c r="F435" s="247">
        <v>2704000</v>
      </c>
      <c r="G435" s="247">
        <v>2848000</v>
      </c>
    </row>
    <row r="436" spans="1:7" ht="23.25" customHeight="1" x14ac:dyDescent="0.2">
      <c r="A436" s="278" t="s">
        <v>187</v>
      </c>
      <c r="B436" s="279"/>
      <c r="C436" s="249" t="s">
        <v>654</v>
      </c>
      <c r="D436" s="249" t="s">
        <v>58</v>
      </c>
      <c r="E436" s="247">
        <v>5255400</v>
      </c>
      <c r="F436" s="247">
        <v>2704000</v>
      </c>
      <c r="G436" s="247">
        <v>2848000</v>
      </c>
    </row>
    <row r="437" spans="1:7" ht="15" customHeight="1" x14ac:dyDescent="0.2">
      <c r="A437" s="278" t="s">
        <v>200</v>
      </c>
      <c r="B437" s="279"/>
      <c r="C437" s="249" t="s">
        <v>654</v>
      </c>
      <c r="D437" s="249" t="s">
        <v>201</v>
      </c>
      <c r="E437" s="247">
        <v>15000</v>
      </c>
      <c r="F437" s="247">
        <v>15000</v>
      </c>
      <c r="G437" s="247">
        <v>15000</v>
      </c>
    </row>
    <row r="438" spans="1:7" ht="15" customHeight="1" x14ac:dyDescent="0.2">
      <c r="A438" s="278" t="s">
        <v>73</v>
      </c>
      <c r="B438" s="279"/>
      <c r="C438" s="249" t="s">
        <v>654</v>
      </c>
      <c r="D438" s="249" t="s">
        <v>74</v>
      </c>
      <c r="E438" s="247">
        <v>15000</v>
      </c>
      <c r="F438" s="247">
        <v>15000</v>
      </c>
      <c r="G438" s="247">
        <v>15000</v>
      </c>
    </row>
    <row r="439" spans="1:7" ht="23.25" customHeight="1" x14ac:dyDescent="0.2">
      <c r="A439" s="278" t="s">
        <v>1000</v>
      </c>
      <c r="B439" s="279"/>
      <c r="C439" s="249" t="s">
        <v>390</v>
      </c>
      <c r="D439" s="249"/>
      <c r="E439" s="247">
        <v>1164900</v>
      </c>
      <c r="F439" s="247">
        <v>1164900</v>
      </c>
      <c r="G439" s="247">
        <v>1164900</v>
      </c>
    </row>
    <row r="440" spans="1:7" ht="23.25" customHeight="1" x14ac:dyDescent="0.2">
      <c r="A440" s="278" t="s">
        <v>1001</v>
      </c>
      <c r="B440" s="279"/>
      <c r="C440" s="249" t="s">
        <v>922</v>
      </c>
      <c r="D440" s="250"/>
      <c r="E440" s="247">
        <v>264900</v>
      </c>
      <c r="F440" s="247">
        <v>264900</v>
      </c>
      <c r="G440" s="247">
        <v>264900</v>
      </c>
    </row>
    <row r="441" spans="1:7" ht="15" customHeight="1" x14ac:dyDescent="0.2">
      <c r="A441" s="278" t="s">
        <v>1002</v>
      </c>
      <c r="B441" s="279"/>
      <c r="C441" s="249" t="s">
        <v>923</v>
      </c>
      <c r="D441" s="250"/>
      <c r="E441" s="247">
        <v>264900</v>
      </c>
      <c r="F441" s="247">
        <v>264900</v>
      </c>
      <c r="G441" s="247">
        <v>264900</v>
      </c>
    </row>
    <row r="442" spans="1:7" ht="23.25" customHeight="1" x14ac:dyDescent="0.2">
      <c r="A442" s="278" t="s">
        <v>273</v>
      </c>
      <c r="B442" s="279"/>
      <c r="C442" s="249" t="s">
        <v>923</v>
      </c>
      <c r="D442" s="249" t="s">
        <v>94</v>
      </c>
      <c r="E442" s="247">
        <v>264900</v>
      </c>
      <c r="F442" s="247">
        <v>264900</v>
      </c>
      <c r="G442" s="247">
        <v>264900</v>
      </c>
    </row>
    <row r="443" spans="1:7" ht="23.25" customHeight="1" x14ac:dyDescent="0.2">
      <c r="A443" s="278" t="s">
        <v>187</v>
      </c>
      <c r="B443" s="279"/>
      <c r="C443" s="249" t="s">
        <v>923</v>
      </c>
      <c r="D443" s="249" t="s">
        <v>58</v>
      </c>
      <c r="E443" s="247">
        <v>264900</v>
      </c>
      <c r="F443" s="247">
        <v>264900</v>
      </c>
      <c r="G443" s="247">
        <v>264900</v>
      </c>
    </row>
    <row r="444" spans="1:7" ht="45.75" customHeight="1" x14ac:dyDescent="0.2">
      <c r="A444" s="278" t="s">
        <v>935</v>
      </c>
      <c r="B444" s="279"/>
      <c r="C444" s="249" t="s">
        <v>391</v>
      </c>
      <c r="D444" s="250"/>
      <c r="E444" s="247">
        <v>300000</v>
      </c>
      <c r="F444" s="247">
        <v>300000</v>
      </c>
      <c r="G444" s="247">
        <v>300000</v>
      </c>
    </row>
    <row r="445" spans="1:7" ht="34.5" customHeight="1" x14ac:dyDescent="0.2">
      <c r="A445" s="278" t="s">
        <v>1162</v>
      </c>
      <c r="B445" s="279"/>
      <c r="C445" s="249" t="s">
        <v>811</v>
      </c>
      <c r="D445" s="250"/>
      <c r="E445" s="247">
        <v>300000</v>
      </c>
      <c r="F445" s="247">
        <v>300000</v>
      </c>
      <c r="G445" s="247">
        <v>300000</v>
      </c>
    </row>
    <row r="446" spans="1:7" ht="23.25" customHeight="1" x14ac:dyDescent="0.2">
      <c r="A446" s="278" t="s">
        <v>273</v>
      </c>
      <c r="B446" s="279"/>
      <c r="C446" s="249" t="s">
        <v>811</v>
      </c>
      <c r="D446" s="249" t="s">
        <v>94</v>
      </c>
      <c r="E446" s="247">
        <v>300000</v>
      </c>
      <c r="F446" s="247">
        <v>300000</v>
      </c>
      <c r="G446" s="247">
        <v>300000</v>
      </c>
    </row>
    <row r="447" spans="1:7" ht="23.25" customHeight="1" x14ac:dyDescent="0.2">
      <c r="A447" s="278" t="s">
        <v>187</v>
      </c>
      <c r="B447" s="279"/>
      <c r="C447" s="249" t="s">
        <v>811</v>
      </c>
      <c r="D447" s="249" t="s">
        <v>58</v>
      </c>
      <c r="E447" s="247">
        <v>300000</v>
      </c>
      <c r="F447" s="247">
        <v>300000</v>
      </c>
      <c r="G447" s="247">
        <v>300000</v>
      </c>
    </row>
    <row r="448" spans="1:7" ht="57" customHeight="1" x14ac:dyDescent="0.2">
      <c r="A448" s="278" t="s">
        <v>1003</v>
      </c>
      <c r="B448" s="279"/>
      <c r="C448" s="249" t="s">
        <v>812</v>
      </c>
      <c r="D448" s="250"/>
      <c r="E448" s="247">
        <v>600000</v>
      </c>
      <c r="F448" s="247">
        <v>600000</v>
      </c>
      <c r="G448" s="247">
        <v>600000</v>
      </c>
    </row>
    <row r="449" spans="1:7" ht="34.5" customHeight="1" x14ac:dyDescent="0.2">
      <c r="A449" s="278" t="s">
        <v>1162</v>
      </c>
      <c r="B449" s="279"/>
      <c r="C449" s="249" t="s">
        <v>813</v>
      </c>
      <c r="D449" s="250"/>
      <c r="E449" s="247">
        <v>600000</v>
      </c>
      <c r="F449" s="247">
        <v>600000</v>
      </c>
      <c r="G449" s="247">
        <v>600000</v>
      </c>
    </row>
    <row r="450" spans="1:7" ht="23.25" customHeight="1" x14ac:dyDescent="0.2">
      <c r="A450" s="278" t="s">
        <v>273</v>
      </c>
      <c r="B450" s="279"/>
      <c r="C450" s="249" t="s">
        <v>813</v>
      </c>
      <c r="D450" s="249" t="s">
        <v>94</v>
      </c>
      <c r="E450" s="247">
        <v>600000</v>
      </c>
      <c r="F450" s="247">
        <v>600000</v>
      </c>
      <c r="G450" s="247">
        <v>600000</v>
      </c>
    </row>
    <row r="451" spans="1:7" ht="23.25" customHeight="1" x14ac:dyDescent="0.2">
      <c r="A451" s="278" t="s">
        <v>187</v>
      </c>
      <c r="B451" s="279"/>
      <c r="C451" s="249" t="s">
        <v>813</v>
      </c>
      <c r="D451" s="249" t="s">
        <v>58</v>
      </c>
      <c r="E451" s="247">
        <v>600000</v>
      </c>
      <c r="F451" s="247">
        <v>600000</v>
      </c>
      <c r="G451" s="247">
        <v>600000</v>
      </c>
    </row>
    <row r="452" spans="1:7" ht="34.5" customHeight="1" x14ac:dyDescent="0.2">
      <c r="A452" s="278" t="s">
        <v>651</v>
      </c>
      <c r="B452" s="279"/>
      <c r="C452" s="249" t="s">
        <v>393</v>
      </c>
      <c r="D452" s="249"/>
      <c r="E452" s="247">
        <v>4152750</v>
      </c>
      <c r="F452" s="247">
        <v>5200000</v>
      </c>
      <c r="G452" s="247">
        <v>5200000</v>
      </c>
    </row>
    <row r="453" spans="1:7" ht="79.5" customHeight="1" x14ac:dyDescent="0.2">
      <c r="A453" s="278" t="s">
        <v>804</v>
      </c>
      <c r="B453" s="279"/>
      <c r="C453" s="249" t="s">
        <v>394</v>
      </c>
      <c r="D453" s="250"/>
      <c r="E453" s="247">
        <v>3200000</v>
      </c>
      <c r="F453" s="247">
        <v>3200000</v>
      </c>
      <c r="G453" s="247">
        <v>3200000</v>
      </c>
    </row>
    <row r="454" spans="1:7" ht="34.5" customHeight="1" x14ac:dyDescent="0.2">
      <c r="A454" s="278" t="s">
        <v>395</v>
      </c>
      <c r="B454" s="279"/>
      <c r="C454" s="249" t="s">
        <v>396</v>
      </c>
      <c r="D454" s="250"/>
      <c r="E454" s="247">
        <v>3200000</v>
      </c>
      <c r="F454" s="247">
        <v>3200000</v>
      </c>
      <c r="G454" s="247">
        <v>3200000</v>
      </c>
    </row>
    <row r="455" spans="1:7" ht="23.25" customHeight="1" x14ac:dyDescent="0.2">
      <c r="A455" s="278" t="s">
        <v>273</v>
      </c>
      <c r="B455" s="279"/>
      <c r="C455" s="249" t="s">
        <v>396</v>
      </c>
      <c r="D455" s="249" t="s">
        <v>94</v>
      </c>
      <c r="E455" s="247">
        <v>3200000</v>
      </c>
      <c r="F455" s="247">
        <v>3200000</v>
      </c>
      <c r="G455" s="247">
        <v>3200000</v>
      </c>
    </row>
    <row r="456" spans="1:7" ht="23.25" customHeight="1" x14ac:dyDescent="0.2">
      <c r="A456" s="278" t="s">
        <v>187</v>
      </c>
      <c r="B456" s="279"/>
      <c r="C456" s="249" t="s">
        <v>396</v>
      </c>
      <c r="D456" s="249" t="s">
        <v>58</v>
      </c>
      <c r="E456" s="247">
        <v>3200000</v>
      </c>
      <c r="F456" s="247">
        <v>3200000</v>
      </c>
      <c r="G456" s="247">
        <v>3200000</v>
      </c>
    </row>
    <row r="457" spans="1:7" ht="45.75" customHeight="1" x14ac:dyDescent="0.2">
      <c r="A457" s="278" t="s">
        <v>805</v>
      </c>
      <c r="B457" s="279"/>
      <c r="C457" s="249" t="s">
        <v>806</v>
      </c>
      <c r="D457" s="250"/>
      <c r="E457" s="247">
        <v>452750</v>
      </c>
      <c r="F457" s="247">
        <v>1000000</v>
      </c>
      <c r="G457" s="247">
        <v>1000000</v>
      </c>
    </row>
    <row r="458" spans="1:7" ht="34.5" customHeight="1" x14ac:dyDescent="0.2">
      <c r="A458" s="278" t="s">
        <v>399</v>
      </c>
      <c r="B458" s="279"/>
      <c r="C458" s="249" t="s">
        <v>807</v>
      </c>
      <c r="D458" s="250"/>
      <c r="E458" s="247">
        <v>452750</v>
      </c>
      <c r="F458" s="247">
        <v>1000000</v>
      </c>
      <c r="G458" s="247">
        <v>1000000</v>
      </c>
    </row>
    <row r="459" spans="1:7" ht="23.25" customHeight="1" x14ac:dyDescent="0.2">
      <c r="A459" s="278" t="s">
        <v>273</v>
      </c>
      <c r="B459" s="279"/>
      <c r="C459" s="249" t="s">
        <v>807</v>
      </c>
      <c r="D459" s="249" t="s">
        <v>94</v>
      </c>
      <c r="E459" s="247">
        <v>452750</v>
      </c>
      <c r="F459" s="247">
        <v>1000000</v>
      </c>
      <c r="G459" s="247">
        <v>1000000</v>
      </c>
    </row>
    <row r="460" spans="1:7" ht="23.25" customHeight="1" x14ac:dyDescent="0.2">
      <c r="A460" s="278" t="s">
        <v>187</v>
      </c>
      <c r="B460" s="279"/>
      <c r="C460" s="249" t="s">
        <v>807</v>
      </c>
      <c r="D460" s="249" t="s">
        <v>58</v>
      </c>
      <c r="E460" s="247">
        <v>452750</v>
      </c>
      <c r="F460" s="247">
        <v>1000000</v>
      </c>
      <c r="G460" s="247">
        <v>1000000</v>
      </c>
    </row>
    <row r="461" spans="1:7" ht="45.75" customHeight="1" x14ac:dyDescent="0.2">
      <c r="A461" s="278" t="s">
        <v>808</v>
      </c>
      <c r="B461" s="279"/>
      <c r="C461" s="249" t="s">
        <v>809</v>
      </c>
      <c r="D461" s="250"/>
      <c r="E461" s="247">
        <v>500000</v>
      </c>
      <c r="F461" s="247">
        <v>1000000</v>
      </c>
      <c r="G461" s="247">
        <v>1000000</v>
      </c>
    </row>
    <row r="462" spans="1:7" ht="23.25" customHeight="1" x14ac:dyDescent="0.2">
      <c r="A462" s="278" t="s">
        <v>400</v>
      </c>
      <c r="B462" s="279"/>
      <c r="C462" s="249" t="s">
        <v>810</v>
      </c>
      <c r="D462" s="250"/>
      <c r="E462" s="247">
        <v>500000</v>
      </c>
      <c r="F462" s="247">
        <v>1000000</v>
      </c>
      <c r="G462" s="247">
        <v>1000000</v>
      </c>
    </row>
    <row r="463" spans="1:7" ht="23.25" customHeight="1" x14ac:dyDescent="0.2">
      <c r="A463" s="278" t="s">
        <v>273</v>
      </c>
      <c r="B463" s="279"/>
      <c r="C463" s="249" t="s">
        <v>810</v>
      </c>
      <c r="D463" s="249" t="s">
        <v>94</v>
      </c>
      <c r="E463" s="247">
        <v>500000</v>
      </c>
      <c r="F463" s="247">
        <v>1000000</v>
      </c>
      <c r="G463" s="247">
        <v>1000000</v>
      </c>
    </row>
    <row r="464" spans="1:7" ht="23.25" customHeight="1" x14ac:dyDescent="0.2">
      <c r="A464" s="278" t="s">
        <v>187</v>
      </c>
      <c r="B464" s="279"/>
      <c r="C464" s="249" t="s">
        <v>810</v>
      </c>
      <c r="D464" s="249" t="s">
        <v>58</v>
      </c>
      <c r="E464" s="247">
        <v>500000</v>
      </c>
      <c r="F464" s="247">
        <v>1000000</v>
      </c>
      <c r="G464" s="247">
        <v>1000000</v>
      </c>
    </row>
    <row r="465" spans="1:7" ht="23.25" customHeight="1" x14ac:dyDescent="0.2">
      <c r="A465" s="278" t="s">
        <v>652</v>
      </c>
      <c r="B465" s="279"/>
      <c r="C465" s="249" t="s">
        <v>423</v>
      </c>
      <c r="D465" s="249"/>
      <c r="E465" s="247">
        <v>12667070</v>
      </c>
      <c r="F465" s="247">
        <v>3898000</v>
      </c>
      <c r="G465" s="247">
        <v>3898000</v>
      </c>
    </row>
    <row r="466" spans="1:7" ht="34.5" customHeight="1" x14ac:dyDescent="0.2">
      <c r="A466" s="278" t="s">
        <v>818</v>
      </c>
      <c r="B466" s="279"/>
      <c r="C466" s="249" t="s">
        <v>424</v>
      </c>
      <c r="D466" s="250"/>
      <c r="E466" s="247">
        <v>12667070</v>
      </c>
      <c r="F466" s="247">
        <v>3898000</v>
      </c>
      <c r="G466" s="247">
        <v>3898000</v>
      </c>
    </row>
    <row r="467" spans="1:7" ht="23.25" customHeight="1" x14ac:dyDescent="0.2">
      <c r="A467" s="278" t="s">
        <v>1165</v>
      </c>
      <c r="B467" s="279"/>
      <c r="C467" s="249" t="s">
        <v>425</v>
      </c>
      <c r="D467" s="250"/>
      <c r="E467" s="247">
        <v>12667070</v>
      </c>
      <c r="F467" s="247">
        <v>3898000</v>
      </c>
      <c r="G467" s="247">
        <v>3898000</v>
      </c>
    </row>
    <row r="468" spans="1:7" ht="23.25" customHeight="1" x14ac:dyDescent="0.2">
      <c r="A468" s="278" t="s">
        <v>273</v>
      </c>
      <c r="B468" s="279"/>
      <c r="C468" s="249" t="s">
        <v>425</v>
      </c>
      <c r="D468" s="249" t="s">
        <v>94</v>
      </c>
      <c r="E468" s="247">
        <v>12667070</v>
      </c>
      <c r="F468" s="247">
        <v>3898000</v>
      </c>
      <c r="G468" s="247">
        <v>3898000</v>
      </c>
    </row>
    <row r="469" spans="1:7" ht="23.25" customHeight="1" x14ac:dyDescent="0.2">
      <c r="A469" s="278" t="s">
        <v>187</v>
      </c>
      <c r="B469" s="279"/>
      <c r="C469" s="249" t="s">
        <v>425</v>
      </c>
      <c r="D469" s="249" t="s">
        <v>58</v>
      </c>
      <c r="E469" s="247">
        <v>12667070</v>
      </c>
      <c r="F469" s="247">
        <v>3898000</v>
      </c>
      <c r="G469" s="247">
        <v>3898000</v>
      </c>
    </row>
    <row r="470" spans="1:7" ht="34.5" customHeight="1" x14ac:dyDescent="0.2">
      <c r="A470" s="278" t="s">
        <v>814</v>
      </c>
      <c r="B470" s="279"/>
      <c r="C470" s="249" t="s">
        <v>397</v>
      </c>
      <c r="D470" s="249"/>
      <c r="E470" s="247">
        <v>1000000</v>
      </c>
      <c r="F470" s="247">
        <v>500000</v>
      </c>
      <c r="G470" s="247">
        <v>500000</v>
      </c>
    </row>
    <row r="471" spans="1:7" ht="34.5" customHeight="1" x14ac:dyDescent="0.2">
      <c r="A471" s="278" t="s">
        <v>815</v>
      </c>
      <c r="B471" s="279"/>
      <c r="C471" s="249" t="s">
        <v>398</v>
      </c>
      <c r="D471" s="250"/>
      <c r="E471" s="247">
        <v>1000000</v>
      </c>
      <c r="F471" s="247">
        <v>500000</v>
      </c>
      <c r="G471" s="247">
        <v>500000</v>
      </c>
    </row>
    <row r="472" spans="1:7" ht="23.25" customHeight="1" x14ac:dyDescent="0.2">
      <c r="A472" s="278" t="s">
        <v>392</v>
      </c>
      <c r="B472" s="279"/>
      <c r="C472" s="249" t="s">
        <v>816</v>
      </c>
      <c r="D472" s="250"/>
      <c r="E472" s="247">
        <v>1000000</v>
      </c>
      <c r="F472" s="247">
        <v>500000</v>
      </c>
      <c r="G472" s="247">
        <v>500000</v>
      </c>
    </row>
    <row r="473" spans="1:7" ht="23.25" customHeight="1" x14ac:dyDescent="0.2">
      <c r="A473" s="278" t="s">
        <v>273</v>
      </c>
      <c r="B473" s="279"/>
      <c r="C473" s="249" t="s">
        <v>816</v>
      </c>
      <c r="D473" s="249" t="s">
        <v>94</v>
      </c>
      <c r="E473" s="247">
        <v>1000000</v>
      </c>
      <c r="F473" s="247">
        <v>500000</v>
      </c>
      <c r="G473" s="247">
        <v>500000</v>
      </c>
    </row>
    <row r="474" spans="1:7" ht="23.25" customHeight="1" x14ac:dyDescent="0.2">
      <c r="A474" s="278" t="s">
        <v>187</v>
      </c>
      <c r="B474" s="279"/>
      <c r="C474" s="249" t="s">
        <v>816</v>
      </c>
      <c r="D474" s="249" t="s">
        <v>58</v>
      </c>
      <c r="E474" s="247">
        <v>1000000</v>
      </c>
      <c r="F474" s="247">
        <v>500000</v>
      </c>
      <c r="G474" s="247">
        <v>500000</v>
      </c>
    </row>
    <row r="475" spans="1:7" ht="15" customHeight="1" x14ac:dyDescent="0.2">
      <c r="A475" s="278" t="s">
        <v>260</v>
      </c>
      <c r="B475" s="279"/>
      <c r="C475" s="249" t="s">
        <v>401</v>
      </c>
      <c r="D475" s="249"/>
      <c r="E475" s="247">
        <v>38273133</v>
      </c>
      <c r="F475" s="247">
        <v>37963133</v>
      </c>
      <c r="G475" s="247">
        <v>37963133</v>
      </c>
    </row>
    <row r="476" spans="1:7" ht="23.25" customHeight="1" x14ac:dyDescent="0.2">
      <c r="A476" s="278" t="s">
        <v>156</v>
      </c>
      <c r="B476" s="279"/>
      <c r="C476" s="249" t="s">
        <v>402</v>
      </c>
      <c r="D476" s="250"/>
      <c r="E476" s="247">
        <v>38273133</v>
      </c>
      <c r="F476" s="247">
        <v>37963133</v>
      </c>
      <c r="G476" s="247">
        <v>37963133</v>
      </c>
    </row>
    <row r="477" spans="1:7" ht="23.25" customHeight="1" x14ac:dyDescent="0.2">
      <c r="A477" s="278" t="s">
        <v>403</v>
      </c>
      <c r="B477" s="279"/>
      <c r="C477" s="249" t="s">
        <v>404</v>
      </c>
      <c r="D477" s="250"/>
      <c r="E477" s="247">
        <v>38273133</v>
      </c>
      <c r="F477" s="247">
        <v>37963133</v>
      </c>
      <c r="G477" s="247">
        <v>37963133</v>
      </c>
    </row>
    <row r="478" spans="1:7" ht="45.75" customHeight="1" x14ac:dyDescent="0.2">
      <c r="A478" s="278" t="s">
        <v>291</v>
      </c>
      <c r="B478" s="279"/>
      <c r="C478" s="249" t="s">
        <v>404</v>
      </c>
      <c r="D478" s="249" t="s">
        <v>195</v>
      </c>
      <c r="E478" s="247">
        <v>38271133</v>
      </c>
      <c r="F478" s="247">
        <v>37961133</v>
      </c>
      <c r="G478" s="247">
        <v>37961133</v>
      </c>
    </row>
    <row r="479" spans="1:7" ht="15" customHeight="1" x14ac:dyDescent="0.2">
      <c r="A479" s="278" t="s">
        <v>248</v>
      </c>
      <c r="B479" s="279"/>
      <c r="C479" s="249" t="s">
        <v>404</v>
      </c>
      <c r="D479" s="249" t="s">
        <v>249</v>
      </c>
      <c r="E479" s="247">
        <v>38271133</v>
      </c>
      <c r="F479" s="247">
        <v>37961133</v>
      </c>
      <c r="G479" s="247">
        <v>37961133</v>
      </c>
    </row>
    <row r="480" spans="1:7" ht="15" customHeight="1" x14ac:dyDescent="0.2">
      <c r="A480" s="278" t="s">
        <v>200</v>
      </c>
      <c r="B480" s="279"/>
      <c r="C480" s="249" t="s">
        <v>404</v>
      </c>
      <c r="D480" s="249" t="s">
        <v>201</v>
      </c>
      <c r="E480" s="247">
        <v>2000</v>
      </c>
      <c r="F480" s="247">
        <v>2000</v>
      </c>
      <c r="G480" s="247">
        <v>2000</v>
      </c>
    </row>
    <row r="481" spans="1:7" ht="15" customHeight="1" x14ac:dyDescent="0.2">
      <c r="A481" s="278" t="s">
        <v>73</v>
      </c>
      <c r="B481" s="279"/>
      <c r="C481" s="249" t="s">
        <v>404</v>
      </c>
      <c r="D481" s="249" t="s">
        <v>74</v>
      </c>
      <c r="E481" s="247">
        <v>2000</v>
      </c>
      <c r="F481" s="247">
        <v>2000</v>
      </c>
      <c r="G481" s="247">
        <v>2000</v>
      </c>
    </row>
    <row r="482" spans="1:7" ht="15" customHeight="1" x14ac:dyDescent="0.2">
      <c r="A482" s="306" t="s">
        <v>308</v>
      </c>
      <c r="B482" s="307"/>
      <c r="C482" s="244" t="s">
        <v>309</v>
      </c>
      <c r="D482" s="244"/>
      <c r="E482" s="254">
        <v>17634580</v>
      </c>
      <c r="F482" s="254">
        <v>21742200</v>
      </c>
      <c r="G482" s="254">
        <v>27163200</v>
      </c>
    </row>
    <row r="483" spans="1:7" ht="23.25" customHeight="1" x14ac:dyDescent="0.2">
      <c r="A483" s="278" t="s">
        <v>1287</v>
      </c>
      <c r="B483" s="279"/>
      <c r="C483" s="249" t="s">
        <v>1288</v>
      </c>
      <c r="D483" s="249"/>
      <c r="E483" s="247">
        <v>2571480</v>
      </c>
      <c r="F483" s="247">
        <v>0</v>
      </c>
      <c r="G483" s="247">
        <v>0</v>
      </c>
    </row>
    <row r="484" spans="1:7" ht="23.25" customHeight="1" x14ac:dyDescent="0.2">
      <c r="A484" s="278" t="s">
        <v>1289</v>
      </c>
      <c r="B484" s="279"/>
      <c r="C484" s="249" t="s">
        <v>1290</v>
      </c>
      <c r="D484" s="250"/>
      <c r="E484" s="247">
        <v>2571480</v>
      </c>
      <c r="F484" s="247">
        <v>0</v>
      </c>
      <c r="G484" s="247">
        <v>0</v>
      </c>
    </row>
    <row r="485" spans="1:7" ht="34.5" customHeight="1" x14ac:dyDescent="0.2">
      <c r="A485" s="278" t="s">
        <v>1381</v>
      </c>
      <c r="B485" s="279"/>
      <c r="C485" s="249" t="s">
        <v>1292</v>
      </c>
      <c r="D485" s="250"/>
      <c r="E485" s="247">
        <v>2571480</v>
      </c>
      <c r="F485" s="247">
        <v>0</v>
      </c>
      <c r="G485" s="247">
        <v>0</v>
      </c>
    </row>
    <row r="486" spans="1:7" ht="23.25" customHeight="1" x14ac:dyDescent="0.2">
      <c r="A486" s="278" t="s">
        <v>160</v>
      </c>
      <c r="B486" s="279"/>
      <c r="C486" s="249" t="s">
        <v>1292</v>
      </c>
      <c r="D486" s="249" t="s">
        <v>250</v>
      </c>
      <c r="E486" s="247">
        <v>2571480</v>
      </c>
      <c r="F486" s="247">
        <v>0</v>
      </c>
      <c r="G486" s="247">
        <v>0</v>
      </c>
    </row>
    <row r="487" spans="1:7" ht="15" customHeight="1" x14ac:dyDescent="0.2">
      <c r="A487" s="278" t="s">
        <v>217</v>
      </c>
      <c r="B487" s="279"/>
      <c r="C487" s="249" t="s">
        <v>1292</v>
      </c>
      <c r="D487" s="249" t="s">
        <v>161</v>
      </c>
      <c r="E487" s="247">
        <v>2571480</v>
      </c>
      <c r="F487" s="247">
        <v>0</v>
      </c>
      <c r="G487" s="247">
        <v>0</v>
      </c>
    </row>
    <row r="488" spans="1:7" ht="15" customHeight="1" x14ac:dyDescent="0.2">
      <c r="A488" s="278" t="s">
        <v>1130</v>
      </c>
      <c r="B488" s="279"/>
      <c r="C488" s="249" t="s">
        <v>1131</v>
      </c>
      <c r="D488" s="249"/>
      <c r="E488" s="247">
        <v>15063100</v>
      </c>
      <c r="F488" s="247">
        <v>13111200</v>
      </c>
      <c r="G488" s="247">
        <v>15882200</v>
      </c>
    </row>
    <row r="489" spans="1:7" ht="45.75" customHeight="1" x14ac:dyDescent="0.2">
      <c r="A489" s="278" t="s">
        <v>1132</v>
      </c>
      <c r="B489" s="279"/>
      <c r="C489" s="249" t="s">
        <v>1133</v>
      </c>
      <c r="D489" s="250"/>
      <c r="E489" s="247">
        <v>15063100</v>
      </c>
      <c r="F489" s="247">
        <v>13111200</v>
      </c>
      <c r="G489" s="247">
        <v>15882200</v>
      </c>
    </row>
    <row r="490" spans="1:7" ht="23.25" customHeight="1" x14ac:dyDescent="0.2">
      <c r="A490" s="278" t="s">
        <v>1134</v>
      </c>
      <c r="B490" s="279"/>
      <c r="C490" s="249" t="s">
        <v>1135</v>
      </c>
      <c r="D490" s="250"/>
      <c r="E490" s="247">
        <v>15063100</v>
      </c>
      <c r="F490" s="247">
        <v>13111200</v>
      </c>
      <c r="G490" s="247">
        <v>15882200</v>
      </c>
    </row>
    <row r="491" spans="1:7" ht="15" customHeight="1" x14ac:dyDescent="0.2">
      <c r="A491" s="278" t="s">
        <v>95</v>
      </c>
      <c r="B491" s="279"/>
      <c r="C491" s="249" t="s">
        <v>1135</v>
      </c>
      <c r="D491" s="249" t="s">
        <v>96</v>
      </c>
      <c r="E491" s="247">
        <v>15063100</v>
      </c>
      <c r="F491" s="247">
        <v>13111200</v>
      </c>
      <c r="G491" s="247">
        <v>15882200</v>
      </c>
    </row>
    <row r="492" spans="1:7" ht="23.25" customHeight="1" x14ac:dyDescent="0.2">
      <c r="A492" s="278" t="s">
        <v>35</v>
      </c>
      <c r="B492" s="279"/>
      <c r="C492" s="249" t="s">
        <v>1135</v>
      </c>
      <c r="D492" s="249" t="s">
        <v>52</v>
      </c>
      <c r="E492" s="247">
        <v>15063100</v>
      </c>
      <c r="F492" s="247">
        <v>13111200</v>
      </c>
      <c r="G492" s="247">
        <v>15882200</v>
      </c>
    </row>
    <row r="493" spans="1:7" ht="34.5" customHeight="1" x14ac:dyDescent="0.2">
      <c r="A493" s="278" t="s">
        <v>518</v>
      </c>
      <c r="B493" s="279"/>
      <c r="C493" s="249" t="s">
        <v>519</v>
      </c>
      <c r="D493" s="249"/>
      <c r="E493" s="247">
        <v>0</v>
      </c>
      <c r="F493" s="247">
        <v>5641000</v>
      </c>
      <c r="G493" s="247">
        <v>11281000</v>
      </c>
    </row>
    <row r="494" spans="1:7" ht="45.75" customHeight="1" x14ac:dyDescent="0.2">
      <c r="A494" s="278" t="s">
        <v>905</v>
      </c>
      <c r="B494" s="279"/>
      <c r="C494" s="249" t="s">
        <v>520</v>
      </c>
      <c r="D494" s="250"/>
      <c r="E494" s="247">
        <v>0</v>
      </c>
      <c r="F494" s="247">
        <v>5641000</v>
      </c>
      <c r="G494" s="247">
        <v>11281000</v>
      </c>
    </row>
    <row r="495" spans="1:7" ht="34.5" customHeight="1" x14ac:dyDescent="0.2">
      <c r="A495" s="278" t="s">
        <v>957</v>
      </c>
      <c r="B495" s="279"/>
      <c r="C495" s="249" t="s">
        <v>521</v>
      </c>
      <c r="D495" s="250"/>
      <c r="E495" s="247">
        <v>0</v>
      </c>
      <c r="F495" s="247">
        <v>5641000</v>
      </c>
      <c r="G495" s="247">
        <v>11281000</v>
      </c>
    </row>
    <row r="496" spans="1:7" ht="15" customHeight="1" x14ac:dyDescent="0.2">
      <c r="A496" s="278" t="s">
        <v>95</v>
      </c>
      <c r="B496" s="279"/>
      <c r="C496" s="249" t="s">
        <v>521</v>
      </c>
      <c r="D496" s="249" t="s">
        <v>96</v>
      </c>
      <c r="E496" s="247">
        <v>0</v>
      </c>
      <c r="F496" s="247">
        <v>5641000</v>
      </c>
      <c r="G496" s="247">
        <v>11281000</v>
      </c>
    </row>
    <row r="497" spans="1:7" ht="23.25" customHeight="1" x14ac:dyDescent="0.2">
      <c r="A497" s="278" t="s">
        <v>35</v>
      </c>
      <c r="B497" s="279"/>
      <c r="C497" s="249" t="s">
        <v>521</v>
      </c>
      <c r="D497" s="249" t="s">
        <v>52</v>
      </c>
      <c r="E497" s="247">
        <v>0</v>
      </c>
      <c r="F497" s="247">
        <v>5641000</v>
      </c>
      <c r="G497" s="247">
        <v>11281000</v>
      </c>
    </row>
    <row r="498" spans="1:7" ht="23.25" customHeight="1" x14ac:dyDescent="0.2">
      <c r="A498" s="278" t="s">
        <v>902</v>
      </c>
      <c r="B498" s="279"/>
      <c r="C498" s="249" t="s">
        <v>903</v>
      </c>
      <c r="D498" s="249"/>
      <c r="E498" s="247">
        <v>0</v>
      </c>
      <c r="F498" s="247">
        <v>2990000</v>
      </c>
      <c r="G498" s="247">
        <v>0</v>
      </c>
    </row>
    <row r="499" spans="1:7" ht="45.75" customHeight="1" x14ac:dyDescent="0.2">
      <c r="A499" s="278" t="s">
        <v>1010</v>
      </c>
      <c r="B499" s="279"/>
      <c r="C499" s="249" t="s">
        <v>904</v>
      </c>
      <c r="D499" s="250"/>
      <c r="E499" s="247">
        <v>0</v>
      </c>
      <c r="F499" s="247">
        <v>2990000</v>
      </c>
      <c r="G499" s="247">
        <v>0</v>
      </c>
    </row>
    <row r="500" spans="1:7" ht="45.75" customHeight="1" x14ac:dyDescent="0.2">
      <c r="A500" s="278" t="s">
        <v>1196</v>
      </c>
      <c r="B500" s="279"/>
      <c r="C500" s="249" t="s">
        <v>1197</v>
      </c>
      <c r="D500" s="250"/>
      <c r="E500" s="247">
        <v>0</v>
      </c>
      <c r="F500" s="247">
        <v>2990000</v>
      </c>
      <c r="G500" s="247">
        <v>0</v>
      </c>
    </row>
    <row r="501" spans="1:7" ht="15" customHeight="1" x14ac:dyDescent="0.2">
      <c r="A501" s="278" t="s">
        <v>95</v>
      </c>
      <c r="B501" s="279"/>
      <c r="C501" s="249" t="s">
        <v>1197</v>
      </c>
      <c r="D501" s="249" t="s">
        <v>96</v>
      </c>
      <c r="E501" s="247">
        <v>0</v>
      </c>
      <c r="F501" s="247">
        <v>2990000</v>
      </c>
      <c r="G501" s="247">
        <v>0</v>
      </c>
    </row>
    <row r="502" spans="1:7" ht="23.25" customHeight="1" x14ac:dyDescent="0.2">
      <c r="A502" s="278" t="s">
        <v>35</v>
      </c>
      <c r="B502" s="279"/>
      <c r="C502" s="249" t="s">
        <v>1197</v>
      </c>
      <c r="D502" s="249" t="s">
        <v>52</v>
      </c>
      <c r="E502" s="247">
        <v>0</v>
      </c>
      <c r="F502" s="247">
        <v>2990000</v>
      </c>
      <c r="G502" s="247">
        <v>0</v>
      </c>
    </row>
    <row r="503" spans="1:7" ht="34.5" customHeight="1" x14ac:dyDescent="0.2">
      <c r="A503" s="306" t="s">
        <v>934</v>
      </c>
      <c r="B503" s="307"/>
      <c r="C503" s="244" t="s">
        <v>310</v>
      </c>
      <c r="D503" s="244"/>
      <c r="E503" s="254">
        <v>594230770</v>
      </c>
      <c r="F503" s="254">
        <v>429229940</v>
      </c>
      <c r="G503" s="254">
        <v>375274790</v>
      </c>
    </row>
    <row r="504" spans="1:7" ht="15" customHeight="1" x14ac:dyDescent="0.2">
      <c r="A504" s="278" t="s">
        <v>1329</v>
      </c>
      <c r="B504" s="279"/>
      <c r="C504" s="249" t="s">
        <v>1330</v>
      </c>
      <c r="D504" s="249"/>
      <c r="E504" s="247">
        <v>20560000</v>
      </c>
      <c r="F504" s="247">
        <v>0</v>
      </c>
      <c r="G504" s="247">
        <v>0</v>
      </c>
    </row>
    <row r="505" spans="1:7" ht="45.75" customHeight="1" x14ac:dyDescent="0.2">
      <c r="A505" s="278" t="s">
        <v>1331</v>
      </c>
      <c r="B505" s="279"/>
      <c r="C505" s="249" t="s">
        <v>1332</v>
      </c>
      <c r="D505" s="250"/>
      <c r="E505" s="247">
        <v>20560000</v>
      </c>
      <c r="F505" s="247">
        <v>0</v>
      </c>
      <c r="G505" s="247">
        <v>0</v>
      </c>
    </row>
    <row r="506" spans="1:7" ht="34.5" customHeight="1" x14ac:dyDescent="0.2">
      <c r="A506" s="278" t="s">
        <v>1174</v>
      </c>
      <c r="B506" s="279"/>
      <c r="C506" s="249" t="s">
        <v>1333</v>
      </c>
      <c r="D506" s="250"/>
      <c r="E506" s="247">
        <v>20560000</v>
      </c>
      <c r="F506" s="247">
        <v>0</v>
      </c>
      <c r="G506" s="247">
        <v>0</v>
      </c>
    </row>
    <row r="507" spans="1:7" ht="15" customHeight="1" x14ac:dyDescent="0.2">
      <c r="A507" s="278" t="s">
        <v>200</v>
      </c>
      <c r="B507" s="279"/>
      <c r="C507" s="249" t="s">
        <v>1333</v>
      </c>
      <c r="D507" s="249" t="s">
        <v>201</v>
      </c>
      <c r="E507" s="247">
        <v>20560000</v>
      </c>
      <c r="F507" s="247">
        <v>0</v>
      </c>
      <c r="G507" s="247">
        <v>0</v>
      </c>
    </row>
    <row r="508" spans="1:7" ht="34.5" customHeight="1" x14ac:dyDescent="0.2">
      <c r="A508" s="278" t="s">
        <v>271</v>
      </c>
      <c r="B508" s="279"/>
      <c r="C508" s="249" t="s">
        <v>1333</v>
      </c>
      <c r="D508" s="249" t="s">
        <v>106</v>
      </c>
      <c r="E508" s="247">
        <v>20560000</v>
      </c>
      <c r="F508" s="247">
        <v>0</v>
      </c>
      <c r="G508" s="247">
        <v>0</v>
      </c>
    </row>
    <row r="509" spans="1:7" ht="15" customHeight="1" x14ac:dyDescent="0.2">
      <c r="A509" s="278" t="s">
        <v>1091</v>
      </c>
      <c r="B509" s="279"/>
      <c r="C509" s="249" t="s">
        <v>1092</v>
      </c>
      <c r="D509" s="249"/>
      <c r="E509" s="247">
        <v>0</v>
      </c>
      <c r="F509" s="247">
        <v>20000000</v>
      </c>
      <c r="G509" s="247">
        <v>27505960</v>
      </c>
    </row>
    <row r="510" spans="1:7" ht="45.75" customHeight="1" x14ac:dyDescent="0.2">
      <c r="A510" s="278" t="s">
        <v>1093</v>
      </c>
      <c r="B510" s="279"/>
      <c r="C510" s="249" t="s">
        <v>1094</v>
      </c>
      <c r="D510" s="250"/>
      <c r="E510" s="247">
        <v>0</v>
      </c>
      <c r="F510" s="247">
        <v>20000000</v>
      </c>
      <c r="G510" s="247">
        <v>27505960</v>
      </c>
    </row>
    <row r="511" spans="1:7" ht="23.25" customHeight="1" x14ac:dyDescent="0.2">
      <c r="A511" s="278" t="s">
        <v>1095</v>
      </c>
      <c r="B511" s="279"/>
      <c r="C511" s="249" t="s">
        <v>1096</v>
      </c>
      <c r="D511" s="250"/>
      <c r="E511" s="247">
        <v>0</v>
      </c>
      <c r="F511" s="247">
        <v>20000000</v>
      </c>
      <c r="G511" s="247">
        <v>0</v>
      </c>
    </row>
    <row r="512" spans="1:7" ht="23.25" customHeight="1" x14ac:dyDescent="0.2">
      <c r="A512" s="278" t="s">
        <v>160</v>
      </c>
      <c r="B512" s="279"/>
      <c r="C512" s="249" t="s">
        <v>1096</v>
      </c>
      <c r="D512" s="249" t="s">
        <v>250</v>
      </c>
      <c r="E512" s="247">
        <v>0</v>
      </c>
      <c r="F512" s="247">
        <v>20000000</v>
      </c>
      <c r="G512" s="247">
        <v>0</v>
      </c>
    </row>
    <row r="513" spans="1:7" ht="79.5" customHeight="1" x14ac:dyDescent="0.2">
      <c r="A513" s="278" t="s">
        <v>1026</v>
      </c>
      <c r="B513" s="279"/>
      <c r="C513" s="249" t="s">
        <v>1096</v>
      </c>
      <c r="D513" s="249" t="s">
        <v>1027</v>
      </c>
      <c r="E513" s="247">
        <v>0</v>
      </c>
      <c r="F513" s="247">
        <v>20000000</v>
      </c>
      <c r="G513" s="247">
        <v>0</v>
      </c>
    </row>
    <row r="514" spans="1:7" ht="23.25" customHeight="1" x14ac:dyDescent="0.2">
      <c r="A514" s="278" t="s">
        <v>1171</v>
      </c>
      <c r="B514" s="279"/>
      <c r="C514" s="249" t="s">
        <v>1172</v>
      </c>
      <c r="D514" s="250"/>
      <c r="E514" s="247">
        <v>0</v>
      </c>
      <c r="F514" s="247">
        <v>0</v>
      </c>
      <c r="G514" s="247">
        <v>27505960</v>
      </c>
    </row>
    <row r="515" spans="1:7" ht="23.25" customHeight="1" x14ac:dyDescent="0.2">
      <c r="A515" s="278" t="s">
        <v>160</v>
      </c>
      <c r="B515" s="279"/>
      <c r="C515" s="249" t="s">
        <v>1172</v>
      </c>
      <c r="D515" s="249" t="s">
        <v>250</v>
      </c>
      <c r="E515" s="247">
        <v>0</v>
      </c>
      <c r="F515" s="247">
        <v>0</v>
      </c>
      <c r="G515" s="247">
        <v>27505960</v>
      </c>
    </row>
    <row r="516" spans="1:7" ht="15" customHeight="1" x14ac:dyDescent="0.2">
      <c r="A516" s="278" t="s">
        <v>217</v>
      </c>
      <c r="B516" s="279"/>
      <c r="C516" s="249" t="s">
        <v>1172</v>
      </c>
      <c r="D516" s="249" t="s">
        <v>161</v>
      </c>
      <c r="E516" s="247">
        <v>0</v>
      </c>
      <c r="F516" s="247">
        <v>0</v>
      </c>
      <c r="G516" s="247">
        <v>27505960</v>
      </c>
    </row>
    <row r="517" spans="1:7" ht="23.25" customHeight="1" x14ac:dyDescent="0.2">
      <c r="A517" s="278" t="s">
        <v>831</v>
      </c>
      <c r="B517" s="279"/>
      <c r="C517" s="249" t="s">
        <v>457</v>
      </c>
      <c r="D517" s="249"/>
      <c r="E517" s="247">
        <v>564670770</v>
      </c>
      <c r="F517" s="247">
        <v>399569940</v>
      </c>
      <c r="G517" s="247">
        <v>327128830</v>
      </c>
    </row>
    <row r="518" spans="1:7" ht="34.5" customHeight="1" x14ac:dyDescent="0.2">
      <c r="A518" s="278" t="s">
        <v>1024</v>
      </c>
      <c r="B518" s="279"/>
      <c r="C518" s="249" t="s">
        <v>1025</v>
      </c>
      <c r="D518" s="250"/>
      <c r="E518" s="247">
        <v>180373030</v>
      </c>
      <c r="F518" s="247">
        <v>283719520</v>
      </c>
      <c r="G518" s="247">
        <v>300474610</v>
      </c>
    </row>
    <row r="519" spans="1:7" ht="23.25" customHeight="1" x14ac:dyDescent="0.2">
      <c r="A519" s="278" t="s">
        <v>1097</v>
      </c>
      <c r="B519" s="279"/>
      <c r="C519" s="249" t="s">
        <v>1098</v>
      </c>
      <c r="D519" s="250"/>
      <c r="E519" s="247">
        <v>0</v>
      </c>
      <c r="F519" s="247">
        <v>0</v>
      </c>
      <c r="G519" s="247">
        <v>300474610</v>
      </c>
    </row>
    <row r="520" spans="1:7" ht="23.25" customHeight="1" x14ac:dyDescent="0.2">
      <c r="A520" s="278" t="s">
        <v>160</v>
      </c>
      <c r="B520" s="279"/>
      <c r="C520" s="249" t="s">
        <v>1098</v>
      </c>
      <c r="D520" s="249" t="s">
        <v>250</v>
      </c>
      <c r="E520" s="247">
        <v>0</v>
      </c>
      <c r="F520" s="247">
        <v>0</v>
      </c>
      <c r="G520" s="247">
        <v>300474610</v>
      </c>
    </row>
    <row r="521" spans="1:7" ht="79.5" customHeight="1" x14ac:dyDescent="0.2">
      <c r="A521" s="278" t="s">
        <v>1026</v>
      </c>
      <c r="B521" s="279"/>
      <c r="C521" s="249" t="s">
        <v>1098</v>
      </c>
      <c r="D521" s="249" t="s">
        <v>1027</v>
      </c>
      <c r="E521" s="247">
        <v>0</v>
      </c>
      <c r="F521" s="247">
        <v>0</v>
      </c>
      <c r="G521" s="247">
        <v>300474610</v>
      </c>
    </row>
    <row r="522" spans="1:7" ht="23.25" customHeight="1" x14ac:dyDescent="0.2">
      <c r="A522" s="278" t="s">
        <v>1097</v>
      </c>
      <c r="B522" s="279"/>
      <c r="C522" s="249" t="s">
        <v>1302</v>
      </c>
      <c r="D522" s="250"/>
      <c r="E522" s="247">
        <v>180373030</v>
      </c>
      <c r="F522" s="247">
        <v>283719520</v>
      </c>
      <c r="G522" s="247">
        <v>0</v>
      </c>
    </row>
    <row r="523" spans="1:7" ht="23.25" customHeight="1" x14ac:dyDescent="0.2">
      <c r="A523" s="278" t="s">
        <v>160</v>
      </c>
      <c r="B523" s="279"/>
      <c r="C523" s="249" t="s">
        <v>1302</v>
      </c>
      <c r="D523" s="249" t="s">
        <v>250</v>
      </c>
      <c r="E523" s="247">
        <v>180373030</v>
      </c>
      <c r="F523" s="247">
        <v>283719520</v>
      </c>
      <c r="G523" s="247">
        <v>0</v>
      </c>
    </row>
    <row r="524" spans="1:7" ht="79.5" customHeight="1" x14ac:dyDescent="0.2">
      <c r="A524" s="278" t="s">
        <v>1026</v>
      </c>
      <c r="B524" s="279"/>
      <c r="C524" s="249" t="s">
        <v>1302</v>
      </c>
      <c r="D524" s="249" t="s">
        <v>1027</v>
      </c>
      <c r="E524" s="247">
        <v>180373030</v>
      </c>
      <c r="F524" s="247">
        <v>283719520</v>
      </c>
      <c r="G524" s="247">
        <v>0</v>
      </c>
    </row>
    <row r="525" spans="1:7" ht="45.75" customHeight="1" x14ac:dyDescent="0.2">
      <c r="A525" s="278" t="s">
        <v>1004</v>
      </c>
      <c r="B525" s="279"/>
      <c r="C525" s="249" t="s">
        <v>952</v>
      </c>
      <c r="D525" s="250"/>
      <c r="E525" s="247">
        <v>380297740</v>
      </c>
      <c r="F525" s="247">
        <v>111850420</v>
      </c>
      <c r="G525" s="247">
        <v>22654220</v>
      </c>
    </row>
    <row r="526" spans="1:7" ht="23.25" customHeight="1" x14ac:dyDescent="0.2">
      <c r="A526" s="278" t="s">
        <v>1056</v>
      </c>
      <c r="B526" s="279"/>
      <c r="C526" s="249" t="s">
        <v>1099</v>
      </c>
      <c r="D526" s="250"/>
      <c r="E526" s="247">
        <v>19417910</v>
      </c>
      <c r="F526" s="247">
        <v>111850420</v>
      </c>
      <c r="G526" s="247">
        <v>22654220</v>
      </c>
    </row>
    <row r="527" spans="1:7" ht="23.25" customHeight="1" x14ac:dyDescent="0.2">
      <c r="A527" s="278" t="s">
        <v>160</v>
      </c>
      <c r="B527" s="279"/>
      <c r="C527" s="249" t="s">
        <v>1099</v>
      </c>
      <c r="D527" s="249" t="s">
        <v>250</v>
      </c>
      <c r="E527" s="247">
        <v>19417910</v>
      </c>
      <c r="F527" s="247">
        <v>111850420</v>
      </c>
      <c r="G527" s="247">
        <v>22654220</v>
      </c>
    </row>
    <row r="528" spans="1:7" ht="79.5" customHeight="1" x14ac:dyDescent="0.2">
      <c r="A528" s="278" t="s">
        <v>1026</v>
      </c>
      <c r="B528" s="279"/>
      <c r="C528" s="249" t="s">
        <v>1099</v>
      </c>
      <c r="D528" s="249" t="s">
        <v>1027</v>
      </c>
      <c r="E528" s="247">
        <v>19417910</v>
      </c>
      <c r="F528" s="247">
        <v>111850420</v>
      </c>
      <c r="G528" s="247">
        <v>22654220</v>
      </c>
    </row>
    <row r="529" spans="1:7" ht="23.25" customHeight="1" x14ac:dyDescent="0.2">
      <c r="A529" s="278" t="s">
        <v>1056</v>
      </c>
      <c r="B529" s="279"/>
      <c r="C529" s="249" t="s">
        <v>1303</v>
      </c>
      <c r="D529" s="250"/>
      <c r="E529" s="247">
        <v>72978700</v>
      </c>
      <c r="F529" s="247">
        <v>0</v>
      </c>
      <c r="G529" s="247">
        <v>0</v>
      </c>
    </row>
    <row r="530" spans="1:7" ht="23.25" customHeight="1" x14ac:dyDescent="0.2">
      <c r="A530" s="278" t="s">
        <v>160</v>
      </c>
      <c r="B530" s="279"/>
      <c r="C530" s="249" t="s">
        <v>1303</v>
      </c>
      <c r="D530" s="249" t="s">
        <v>250</v>
      </c>
      <c r="E530" s="247">
        <v>72978700</v>
      </c>
      <c r="F530" s="247">
        <v>0</v>
      </c>
      <c r="G530" s="247">
        <v>0</v>
      </c>
    </row>
    <row r="531" spans="1:7" ht="79.5" customHeight="1" x14ac:dyDescent="0.2">
      <c r="A531" s="278" t="s">
        <v>1026</v>
      </c>
      <c r="B531" s="279"/>
      <c r="C531" s="249" t="s">
        <v>1303</v>
      </c>
      <c r="D531" s="249" t="s">
        <v>1027</v>
      </c>
      <c r="E531" s="247">
        <v>72978700</v>
      </c>
      <c r="F531" s="247">
        <v>0</v>
      </c>
      <c r="G531" s="247">
        <v>0</v>
      </c>
    </row>
    <row r="532" spans="1:7" ht="23.25" customHeight="1" x14ac:dyDescent="0.2">
      <c r="A532" s="278" t="s">
        <v>1304</v>
      </c>
      <c r="B532" s="279"/>
      <c r="C532" s="249" t="s">
        <v>1305</v>
      </c>
      <c r="D532" s="250"/>
      <c r="E532" s="247">
        <v>164353010</v>
      </c>
      <c r="F532" s="247">
        <v>0</v>
      </c>
      <c r="G532" s="247">
        <v>0</v>
      </c>
    </row>
    <row r="533" spans="1:7" ht="23.25" customHeight="1" x14ac:dyDescent="0.2">
      <c r="A533" s="278" t="s">
        <v>160</v>
      </c>
      <c r="B533" s="279"/>
      <c r="C533" s="249" t="s">
        <v>1305</v>
      </c>
      <c r="D533" s="249" t="s">
        <v>250</v>
      </c>
      <c r="E533" s="247">
        <v>164353010</v>
      </c>
      <c r="F533" s="247">
        <v>0</v>
      </c>
      <c r="G533" s="247">
        <v>0</v>
      </c>
    </row>
    <row r="534" spans="1:7" ht="79.5" customHeight="1" x14ac:dyDescent="0.2">
      <c r="A534" s="278" t="s">
        <v>1026</v>
      </c>
      <c r="B534" s="279"/>
      <c r="C534" s="249" t="s">
        <v>1305</v>
      </c>
      <c r="D534" s="249" t="s">
        <v>1027</v>
      </c>
      <c r="E534" s="247">
        <v>164353010</v>
      </c>
      <c r="F534" s="247">
        <v>0</v>
      </c>
      <c r="G534" s="247">
        <v>0</v>
      </c>
    </row>
    <row r="535" spans="1:7" ht="23.25" customHeight="1" x14ac:dyDescent="0.2">
      <c r="A535" s="278" t="s">
        <v>1047</v>
      </c>
      <c r="B535" s="279"/>
      <c r="C535" s="249" t="s">
        <v>1100</v>
      </c>
      <c r="D535" s="250"/>
      <c r="E535" s="247">
        <v>15633360</v>
      </c>
      <c r="F535" s="247">
        <v>0</v>
      </c>
      <c r="G535" s="247">
        <v>0</v>
      </c>
    </row>
    <row r="536" spans="1:7" ht="15" customHeight="1" x14ac:dyDescent="0.2">
      <c r="A536" s="278" t="s">
        <v>200</v>
      </c>
      <c r="B536" s="279"/>
      <c r="C536" s="249" t="s">
        <v>1100</v>
      </c>
      <c r="D536" s="249" t="s">
        <v>201</v>
      </c>
      <c r="E536" s="247">
        <v>15633360</v>
      </c>
      <c r="F536" s="247">
        <v>0</v>
      </c>
      <c r="G536" s="247">
        <v>0</v>
      </c>
    </row>
    <row r="537" spans="1:7" ht="34.5" customHeight="1" x14ac:dyDescent="0.2">
      <c r="A537" s="278" t="s">
        <v>271</v>
      </c>
      <c r="B537" s="279"/>
      <c r="C537" s="249" t="s">
        <v>1100</v>
      </c>
      <c r="D537" s="249" t="s">
        <v>106</v>
      </c>
      <c r="E537" s="247">
        <v>15633360</v>
      </c>
      <c r="F537" s="247">
        <v>0</v>
      </c>
      <c r="G537" s="247">
        <v>0</v>
      </c>
    </row>
    <row r="538" spans="1:7" ht="23.25" customHeight="1" x14ac:dyDescent="0.2">
      <c r="A538" s="278" t="s">
        <v>1047</v>
      </c>
      <c r="B538" s="279"/>
      <c r="C538" s="249" t="s">
        <v>1306</v>
      </c>
      <c r="D538" s="250"/>
      <c r="E538" s="247">
        <v>107914760</v>
      </c>
      <c r="F538" s="247">
        <v>0</v>
      </c>
      <c r="G538" s="247">
        <v>0</v>
      </c>
    </row>
    <row r="539" spans="1:7" ht="15" customHeight="1" x14ac:dyDescent="0.2">
      <c r="A539" s="278" t="s">
        <v>200</v>
      </c>
      <c r="B539" s="279"/>
      <c r="C539" s="249" t="s">
        <v>1306</v>
      </c>
      <c r="D539" s="249" t="s">
        <v>201</v>
      </c>
      <c r="E539" s="247">
        <v>107914760</v>
      </c>
      <c r="F539" s="247">
        <v>0</v>
      </c>
      <c r="G539" s="247">
        <v>0</v>
      </c>
    </row>
    <row r="540" spans="1:7" ht="34.5" customHeight="1" x14ac:dyDescent="0.2">
      <c r="A540" s="278" t="s">
        <v>271</v>
      </c>
      <c r="B540" s="279"/>
      <c r="C540" s="249" t="s">
        <v>1306</v>
      </c>
      <c r="D540" s="249" t="s">
        <v>106</v>
      </c>
      <c r="E540" s="247">
        <v>107914760</v>
      </c>
      <c r="F540" s="247">
        <v>0</v>
      </c>
      <c r="G540" s="247">
        <v>0</v>
      </c>
    </row>
    <row r="541" spans="1:7" ht="57" customHeight="1" x14ac:dyDescent="0.2">
      <c r="A541" s="278" t="s">
        <v>1173</v>
      </c>
      <c r="B541" s="279"/>
      <c r="C541" s="249" t="s">
        <v>542</v>
      </c>
      <c r="D541" s="250"/>
      <c r="E541" s="247">
        <v>4000000</v>
      </c>
      <c r="F541" s="247">
        <v>4000000</v>
      </c>
      <c r="G541" s="247">
        <v>4000000</v>
      </c>
    </row>
    <row r="542" spans="1:7" ht="34.5" customHeight="1" x14ac:dyDescent="0.2">
      <c r="A542" s="278" t="s">
        <v>1174</v>
      </c>
      <c r="B542" s="279"/>
      <c r="C542" s="249" t="s">
        <v>543</v>
      </c>
      <c r="D542" s="250"/>
      <c r="E542" s="247">
        <v>4000000</v>
      </c>
      <c r="F542" s="247">
        <v>4000000</v>
      </c>
      <c r="G542" s="247">
        <v>4000000</v>
      </c>
    </row>
    <row r="543" spans="1:7" ht="23.25" customHeight="1" x14ac:dyDescent="0.2">
      <c r="A543" s="278" t="s">
        <v>273</v>
      </c>
      <c r="B543" s="279"/>
      <c r="C543" s="249" t="s">
        <v>543</v>
      </c>
      <c r="D543" s="249" t="s">
        <v>94</v>
      </c>
      <c r="E543" s="247">
        <v>4000000</v>
      </c>
      <c r="F543" s="247">
        <v>4000000</v>
      </c>
      <c r="G543" s="247">
        <v>4000000</v>
      </c>
    </row>
    <row r="544" spans="1:7" ht="23.25" customHeight="1" x14ac:dyDescent="0.2">
      <c r="A544" s="278" t="s">
        <v>187</v>
      </c>
      <c r="B544" s="279"/>
      <c r="C544" s="249" t="s">
        <v>543</v>
      </c>
      <c r="D544" s="249" t="s">
        <v>58</v>
      </c>
      <c r="E544" s="247">
        <v>4000000</v>
      </c>
      <c r="F544" s="247">
        <v>4000000</v>
      </c>
      <c r="G544" s="247">
        <v>4000000</v>
      </c>
    </row>
    <row r="545" spans="1:7" ht="23.25" customHeight="1" x14ac:dyDescent="0.2">
      <c r="A545" s="278" t="s">
        <v>1101</v>
      </c>
      <c r="B545" s="279"/>
      <c r="C545" s="249" t="s">
        <v>1102</v>
      </c>
      <c r="D545" s="249"/>
      <c r="E545" s="247">
        <v>9000000</v>
      </c>
      <c r="F545" s="247">
        <v>9660000</v>
      </c>
      <c r="G545" s="247">
        <v>20640000</v>
      </c>
    </row>
    <row r="546" spans="1:7" ht="34.5" customHeight="1" x14ac:dyDescent="0.2">
      <c r="A546" s="278" t="s">
        <v>1103</v>
      </c>
      <c r="B546" s="279"/>
      <c r="C546" s="249" t="s">
        <v>1104</v>
      </c>
      <c r="D546" s="250"/>
      <c r="E546" s="247">
        <v>9000000</v>
      </c>
      <c r="F546" s="247">
        <v>9660000</v>
      </c>
      <c r="G546" s="247">
        <v>20640000</v>
      </c>
    </row>
    <row r="547" spans="1:7" ht="34.5" customHeight="1" x14ac:dyDescent="0.2">
      <c r="A547" s="278" t="s">
        <v>1370</v>
      </c>
      <c r="B547" s="279"/>
      <c r="C547" s="249" t="s">
        <v>1371</v>
      </c>
      <c r="D547" s="250"/>
      <c r="E547" s="247">
        <v>9000000</v>
      </c>
      <c r="F547" s="247">
        <v>0</v>
      </c>
      <c r="G547" s="247">
        <v>0</v>
      </c>
    </row>
    <row r="548" spans="1:7" ht="23.25" customHeight="1" x14ac:dyDescent="0.2">
      <c r="A548" s="278" t="s">
        <v>273</v>
      </c>
      <c r="B548" s="279"/>
      <c r="C548" s="249" t="s">
        <v>1371</v>
      </c>
      <c r="D548" s="249" t="s">
        <v>94</v>
      </c>
      <c r="E548" s="247">
        <v>9000000</v>
      </c>
      <c r="F548" s="247">
        <v>0</v>
      </c>
      <c r="G548" s="247">
        <v>0</v>
      </c>
    </row>
    <row r="549" spans="1:7" ht="23.25" customHeight="1" x14ac:dyDescent="0.2">
      <c r="A549" s="278" t="s">
        <v>187</v>
      </c>
      <c r="B549" s="279"/>
      <c r="C549" s="249" t="s">
        <v>1371</v>
      </c>
      <c r="D549" s="249" t="s">
        <v>58</v>
      </c>
      <c r="E549" s="247">
        <v>9000000</v>
      </c>
      <c r="F549" s="247">
        <v>0</v>
      </c>
      <c r="G549" s="247">
        <v>0</v>
      </c>
    </row>
    <row r="550" spans="1:7" ht="23.25" customHeight="1" x14ac:dyDescent="0.2">
      <c r="A550" s="278" t="s">
        <v>1105</v>
      </c>
      <c r="B550" s="279"/>
      <c r="C550" s="249" t="s">
        <v>1106</v>
      </c>
      <c r="D550" s="250"/>
      <c r="E550" s="247">
        <v>0</v>
      </c>
      <c r="F550" s="247">
        <v>9660000</v>
      </c>
      <c r="G550" s="247">
        <v>4140000</v>
      </c>
    </row>
    <row r="551" spans="1:7" ht="23.25" customHeight="1" x14ac:dyDescent="0.2">
      <c r="A551" s="278" t="s">
        <v>273</v>
      </c>
      <c r="B551" s="279"/>
      <c r="C551" s="249" t="s">
        <v>1106</v>
      </c>
      <c r="D551" s="249" t="s">
        <v>94</v>
      </c>
      <c r="E551" s="247">
        <v>0</v>
      </c>
      <c r="F551" s="247">
        <v>9660000</v>
      </c>
      <c r="G551" s="247">
        <v>4140000</v>
      </c>
    </row>
    <row r="552" spans="1:7" ht="23.25" customHeight="1" x14ac:dyDescent="0.2">
      <c r="A552" s="278" t="s">
        <v>187</v>
      </c>
      <c r="B552" s="279"/>
      <c r="C552" s="249" t="s">
        <v>1106</v>
      </c>
      <c r="D552" s="249" t="s">
        <v>58</v>
      </c>
      <c r="E552" s="247">
        <v>0</v>
      </c>
      <c r="F552" s="247">
        <v>9660000</v>
      </c>
      <c r="G552" s="247">
        <v>4140000</v>
      </c>
    </row>
    <row r="553" spans="1:7" ht="23.25" customHeight="1" x14ac:dyDescent="0.2">
      <c r="A553" s="278" t="s">
        <v>1107</v>
      </c>
      <c r="B553" s="279"/>
      <c r="C553" s="249" t="s">
        <v>1108</v>
      </c>
      <c r="D553" s="250"/>
      <c r="E553" s="247">
        <v>0</v>
      </c>
      <c r="F553" s="247">
        <v>0</v>
      </c>
      <c r="G553" s="247">
        <v>16500000</v>
      </c>
    </row>
    <row r="554" spans="1:7" ht="15" customHeight="1" x14ac:dyDescent="0.2">
      <c r="A554" s="278" t="s">
        <v>200</v>
      </c>
      <c r="B554" s="279"/>
      <c r="C554" s="249" t="s">
        <v>1108</v>
      </c>
      <c r="D554" s="249" t="s">
        <v>201</v>
      </c>
      <c r="E554" s="247">
        <v>0</v>
      </c>
      <c r="F554" s="247">
        <v>0</v>
      </c>
      <c r="G554" s="247">
        <v>16500000</v>
      </c>
    </row>
    <row r="555" spans="1:7" ht="34.5" customHeight="1" x14ac:dyDescent="0.2">
      <c r="A555" s="278" t="s">
        <v>271</v>
      </c>
      <c r="B555" s="279"/>
      <c r="C555" s="249" t="s">
        <v>1108</v>
      </c>
      <c r="D555" s="249" t="s">
        <v>106</v>
      </c>
      <c r="E555" s="247">
        <v>0</v>
      </c>
      <c r="F555" s="247">
        <v>0</v>
      </c>
      <c r="G555" s="247">
        <v>16500000</v>
      </c>
    </row>
    <row r="556" spans="1:7" ht="15" customHeight="1" x14ac:dyDescent="0.2">
      <c r="A556" s="306" t="s">
        <v>431</v>
      </c>
      <c r="B556" s="307"/>
      <c r="C556" s="244" t="s">
        <v>432</v>
      </c>
      <c r="D556" s="244"/>
      <c r="E556" s="254">
        <v>500000</v>
      </c>
      <c r="F556" s="254">
        <v>1500000</v>
      </c>
      <c r="G556" s="254">
        <v>1500000</v>
      </c>
    </row>
    <row r="557" spans="1:7" ht="23.25" customHeight="1" x14ac:dyDescent="0.2">
      <c r="A557" s="278" t="s">
        <v>978</v>
      </c>
      <c r="B557" s="279"/>
      <c r="C557" s="249" t="s">
        <v>979</v>
      </c>
      <c r="D557" s="249"/>
      <c r="E557" s="247">
        <v>0</v>
      </c>
      <c r="F557" s="247">
        <v>1000000</v>
      </c>
      <c r="G557" s="247">
        <v>1000000</v>
      </c>
    </row>
    <row r="558" spans="1:7" ht="34.5" customHeight="1" x14ac:dyDescent="0.2">
      <c r="A558" s="278" t="s">
        <v>980</v>
      </c>
      <c r="B558" s="279"/>
      <c r="C558" s="249" t="s">
        <v>981</v>
      </c>
      <c r="D558" s="250"/>
      <c r="E558" s="247">
        <v>0</v>
      </c>
      <c r="F558" s="247">
        <v>1000000</v>
      </c>
      <c r="G558" s="247">
        <v>1000000</v>
      </c>
    </row>
    <row r="559" spans="1:7" ht="23.25" customHeight="1" x14ac:dyDescent="0.2">
      <c r="A559" s="278" t="s">
        <v>982</v>
      </c>
      <c r="B559" s="279"/>
      <c r="C559" s="249" t="s">
        <v>983</v>
      </c>
      <c r="D559" s="250"/>
      <c r="E559" s="247">
        <v>0</v>
      </c>
      <c r="F559" s="247">
        <v>1000000</v>
      </c>
      <c r="G559" s="247">
        <v>1000000</v>
      </c>
    </row>
    <row r="560" spans="1:7" ht="15" customHeight="1" x14ac:dyDescent="0.2">
      <c r="A560" s="278" t="s">
        <v>200</v>
      </c>
      <c r="B560" s="279"/>
      <c r="C560" s="249" t="s">
        <v>983</v>
      </c>
      <c r="D560" s="249" t="s">
        <v>201</v>
      </c>
      <c r="E560" s="247">
        <v>0</v>
      </c>
      <c r="F560" s="247">
        <v>1000000</v>
      </c>
      <c r="G560" s="247">
        <v>1000000</v>
      </c>
    </row>
    <row r="561" spans="1:7" ht="34.5" customHeight="1" x14ac:dyDescent="0.2">
      <c r="A561" s="278" t="s">
        <v>271</v>
      </c>
      <c r="B561" s="279"/>
      <c r="C561" s="249" t="s">
        <v>983</v>
      </c>
      <c r="D561" s="249" t="s">
        <v>106</v>
      </c>
      <c r="E561" s="247">
        <v>0</v>
      </c>
      <c r="F561" s="247">
        <v>1000000</v>
      </c>
      <c r="G561" s="247">
        <v>1000000</v>
      </c>
    </row>
    <row r="562" spans="1:7" ht="23.25" customHeight="1" x14ac:dyDescent="0.2">
      <c r="A562" s="278" t="s">
        <v>736</v>
      </c>
      <c r="B562" s="279"/>
      <c r="C562" s="249" t="s">
        <v>433</v>
      </c>
      <c r="D562" s="249"/>
      <c r="E562" s="247">
        <v>500000</v>
      </c>
      <c r="F562" s="247">
        <v>500000</v>
      </c>
      <c r="G562" s="247">
        <v>500000</v>
      </c>
    </row>
    <row r="563" spans="1:7" ht="23.25" customHeight="1" x14ac:dyDescent="0.2">
      <c r="A563" s="278" t="s">
        <v>829</v>
      </c>
      <c r="B563" s="279"/>
      <c r="C563" s="249" t="s">
        <v>434</v>
      </c>
      <c r="D563" s="250"/>
      <c r="E563" s="247">
        <v>500000</v>
      </c>
      <c r="F563" s="247">
        <v>500000</v>
      </c>
      <c r="G563" s="247">
        <v>500000</v>
      </c>
    </row>
    <row r="564" spans="1:7" ht="34.5" customHeight="1" x14ac:dyDescent="0.2">
      <c r="A564" s="278" t="s">
        <v>1170</v>
      </c>
      <c r="B564" s="279"/>
      <c r="C564" s="249" t="s">
        <v>541</v>
      </c>
      <c r="D564" s="250"/>
      <c r="E564" s="247">
        <v>500000</v>
      </c>
      <c r="F564" s="247">
        <v>500000</v>
      </c>
      <c r="G564" s="247">
        <v>500000</v>
      </c>
    </row>
    <row r="565" spans="1:7" ht="15" customHeight="1" x14ac:dyDescent="0.2">
      <c r="A565" s="278" t="s">
        <v>200</v>
      </c>
      <c r="B565" s="279"/>
      <c r="C565" s="249" t="s">
        <v>541</v>
      </c>
      <c r="D565" s="249" t="s">
        <v>201</v>
      </c>
      <c r="E565" s="247">
        <v>500000</v>
      </c>
      <c r="F565" s="247">
        <v>500000</v>
      </c>
      <c r="G565" s="247">
        <v>500000</v>
      </c>
    </row>
    <row r="566" spans="1:7" ht="34.5" customHeight="1" x14ac:dyDescent="0.2">
      <c r="A566" s="278" t="s">
        <v>271</v>
      </c>
      <c r="B566" s="279"/>
      <c r="C566" s="249" t="s">
        <v>541</v>
      </c>
      <c r="D566" s="249" t="s">
        <v>106</v>
      </c>
      <c r="E566" s="247">
        <v>500000</v>
      </c>
      <c r="F566" s="247">
        <v>500000</v>
      </c>
      <c r="G566" s="247">
        <v>500000</v>
      </c>
    </row>
    <row r="567" spans="1:7" ht="23.25" customHeight="1" x14ac:dyDescent="0.2">
      <c r="A567" s="306" t="s">
        <v>285</v>
      </c>
      <c r="B567" s="307"/>
      <c r="C567" s="244" t="s">
        <v>286</v>
      </c>
      <c r="D567" s="244"/>
      <c r="E567" s="254">
        <v>2672988244.5599999</v>
      </c>
      <c r="F567" s="254">
        <v>2048932918</v>
      </c>
      <c r="G567" s="254">
        <v>2111932918</v>
      </c>
    </row>
    <row r="568" spans="1:7" ht="23.25" customHeight="1" x14ac:dyDescent="0.2">
      <c r="A568" s="278" t="s">
        <v>790</v>
      </c>
      <c r="B568" s="279"/>
      <c r="C568" s="249" t="s">
        <v>347</v>
      </c>
      <c r="D568" s="249"/>
      <c r="E568" s="247">
        <v>371787486.22000003</v>
      </c>
      <c r="F568" s="247">
        <v>300391062</v>
      </c>
      <c r="G568" s="247">
        <v>285391062</v>
      </c>
    </row>
    <row r="569" spans="1:7" ht="34.5" customHeight="1" x14ac:dyDescent="0.2">
      <c r="A569" s="278" t="s">
        <v>348</v>
      </c>
      <c r="B569" s="279"/>
      <c r="C569" s="249" t="s">
        <v>349</v>
      </c>
      <c r="D569" s="250"/>
      <c r="E569" s="247">
        <v>221555911.99000001</v>
      </c>
      <c r="F569" s="247">
        <v>143807200</v>
      </c>
      <c r="G569" s="247">
        <v>128807200</v>
      </c>
    </row>
    <row r="570" spans="1:7" ht="34.5" customHeight="1" x14ac:dyDescent="0.2">
      <c r="A570" s="278" t="s">
        <v>1158</v>
      </c>
      <c r="B570" s="279"/>
      <c r="C570" s="249" t="s">
        <v>350</v>
      </c>
      <c r="D570" s="250"/>
      <c r="E570" s="247">
        <v>167525777.99000001</v>
      </c>
      <c r="F570" s="247">
        <v>79725000</v>
      </c>
      <c r="G570" s="247">
        <v>79725000</v>
      </c>
    </row>
    <row r="571" spans="1:7" ht="23.25" customHeight="1" x14ac:dyDescent="0.2">
      <c r="A571" s="278" t="s">
        <v>273</v>
      </c>
      <c r="B571" s="279"/>
      <c r="C571" s="249" t="s">
        <v>350</v>
      </c>
      <c r="D571" s="249" t="s">
        <v>94</v>
      </c>
      <c r="E571" s="247">
        <v>102368735.37</v>
      </c>
      <c r="F571" s="247">
        <v>77725000</v>
      </c>
      <c r="G571" s="247">
        <v>77725000</v>
      </c>
    </row>
    <row r="572" spans="1:7" ht="23.25" customHeight="1" x14ac:dyDescent="0.2">
      <c r="A572" s="278" t="s">
        <v>187</v>
      </c>
      <c r="B572" s="279"/>
      <c r="C572" s="249" t="s">
        <v>350</v>
      </c>
      <c r="D572" s="249" t="s">
        <v>58</v>
      </c>
      <c r="E572" s="247">
        <v>102368735.37</v>
      </c>
      <c r="F572" s="247">
        <v>77725000</v>
      </c>
      <c r="G572" s="247">
        <v>77725000</v>
      </c>
    </row>
    <row r="573" spans="1:7" ht="23.25" customHeight="1" x14ac:dyDescent="0.2">
      <c r="A573" s="278" t="s">
        <v>160</v>
      </c>
      <c r="B573" s="279"/>
      <c r="C573" s="249" t="s">
        <v>350</v>
      </c>
      <c r="D573" s="249" t="s">
        <v>250</v>
      </c>
      <c r="E573" s="247">
        <v>2331000</v>
      </c>
      <c r="F573" s="247">
        <v>0</v>
      </c>
      <c r="G573" s="247">
        <v>0</v>
      </c>
    </row>
    <row r="574" spans="1:7" ht="15" customHeight="1" x14ac:dyDescent="0.2">
      <c r="A574" s="278" t="s">
        <v>217</v>
      </c>
      <c r="B574" s="279"/>
      <c r="C574" s="249" t="s">
        <v>350</v>
      </c>
      <c r="D574" s="249" t="s">
        <v>161</v>
      </c>
      <c r="E574" s="247">
        <v>2331000</v>
      </c>
      <c r="F574" s="247">
        <v>0</v>
      </c>
      <c r="G574" s="247">
        <v>0</v>
      </c>
    </row>
    <row r="575" spans="1:7" ht="15" customHeight="1" x14ac:dyDescent="0.2">
      <c r="A575" s="278" t="s">
        <v>200</v>
      </c>
      <c r="B575" s="279"/>
      <c r="C575" s="249" t="s">
        <v>350</v>
      </c>
      <c r="D575" s="249" t="s">
        <v>201</v>
      </c>
      <c r="E575" s="247">
        <v>62826042.619999997</v>
      </c>
      <c r="F575" s="247">
        <v>2000000</v>
      </c>
      <c r="G575" s="247">
        <v>2000000</v>
      </c>
    </row>
    <row r="576" spans="1:7" ht="15" customHeight="1" x14ac:dyDescent="0.2">
      <c r="A576" s="278" t="s">
        <v>73</v>
      </c>
      <c r="B576" s="279"/>
      <c r="C576" s="249" t="s">
        <v>350</v>
      </c>
      <c r="D576" s="249" t="s">
        <v>74</v>
      </c>
      <c r="E576" s="247">
        <v>62826042.619999997</v>
      </c>
      <c r="F576" s="247">
        <v>2000000</v>
      </c>
      <c r="G576" s="247">
        <v>2000000</v>
      </c>
    </row>
    <row r="577" spans="1:7" ht="57" customHeight="1" x14ac:dyDescent="0.2">
      <c r="A577" s="278" t="s">
        <v>352</v>
      </c>
      <c r="B577" s="279"/>
      <c r="C577" s="249" t="s">
        <v>353</v>
      </c>
      <c r="D577" s="250"/>
      <c r="E577" s="247">
        <v>4686000</v>
      </c>
      <c r="F577" s="247">
        <v>17500000</v>
      </c>
      <c r="G577" s="247">
        <v>2500000</v>
      </c>
    </row>
    <row r="578" spans="1:7" ht="23.25" customHeight="1" x14ac:dyDescent="0.2">
      <c r="A578" s="278" t="s">
        <v>273</v>
      </c>
      <c r="B578" s="279"/>
      <c r="C578" s="249" t="s">
        <v>353</v>
      </c>
      <c r="D578" s="249" t="s">
        <v>94</v>
      </c>
      <c r="E578" s="247">
        <v>4686000</v>
      </c>
      <c r="F578" s="247">
        <v>17500000</v>
      </c>
      <c r="G578" s="247">
        <v>2500000</v>
      </c>
    </row>
    <row r="579" spans="1:7" ht="23.25" customHeight="1" x14ac:dyDescent="0.2">
      <c r="A579" s="278" t="s">
        <v>187</v>
      </c>
      <c r="B579" s="279"/>
      <c r="C579" s="249" t="s">
        <v>353</v>
      </c>
      <c r="D579" s="249" t="s">
        <v>58</v>
      </c>
      <c r="E579" s="247">
        <v>4686000</v>
      </c>
      <c r="F579" s="247">
        <v>17500000</v>
      </c>
      <c r="G579" s="247">
        <v>2500000</v>
      </c>
    </row>
    <row r="580" spans="1:7" ht="45.75" customHeight="1" x14ac:dyDescent="0.2">
      <c r="A580" s="278" t="s">
        <v>354</v>
      </c>
      <c r="B580" s="279"/>
      <c r="C580" s="249" t="s">
        <v>355</v>
      </c>
      <c r="D580" s="250"/>
      <c r="E580" s="247">
        <v>1621000</v>
      </c>
      <c r="F580" s="247">
        <v>1900000</v>
      </c>
      <c r="G580" s="247">
        <v>1900000</v>
      </c>
    </row>
    <row r="581" spans="1:7" ht="23.25" customHeight="1" x14ac:dyDescent="0.2">
      <c r="A581" s="278" t="s">
        <v>273</v>
      </c>
      <c r="B581" s="279"/>
      <c r="C581" s="249" t="s">
        <v>355</v>
      </c>
      <c r="D581" s="249" t="s">
        <v>94</v>
      </c>
      <c r="E581" s="247">
        <v>1621000</v>
      </c>
      <c r="F581" s="247">
        <v>1900000</v>
      </c>
      <c r="G581" s="247">
        <v>1900000</v>
      </c>
    </row>
    <row r="582" spans="1:7" ht="23.25" customHeight="1" x14ac:dyDescent="0.2">
      <c r="A582" s="278" t="s">
        <v>187</v>
      </c>
      <c r="B582" s="279"/>
      <c r="C582" s="249" t="s">
        <v>355</v>
      </c>
      <c r="D582" s="249" t="s">
        <v>58</v>
      </c>
      <c r="E582" s="247">
        <v>1621000</v>
      </c>
      <c r="F582" s="247">
        <v>1900000</v>
      </c>
      <c r="G582" s="247">
        <v>1900000</v>
      </c>
    </row>
    <row r="583" spans="1:7" ht="23.25" customHeight="1" x14ac:dyDescent="0.2">
      <c r="A583" s="278" t="s">
        <v>455</v>
      </c>
      <c r="B583" s="279"/>
      <c r="C583" s="249" t="s">
        <v>456</v>
      </c>
      <c r="D583" s="250"/>
      <c r="E583" s="247">
        <v>47723134</v>
      </c>
      <c r="F583" s="247">
        <v>44107200</v>
      </c>
      <c r="G583" s="247">
        <v>44107200</v>
      </c>
    </row>
    <row r="584" spans="1:7" ht="23.25" customHeight="1" x14ac:dyDescent="0.2">
      <c r="A584" s="278" t="s">
        <v>273</v>
      </c>
      <c r="B584" s="279"/>
      <c r="C584" s="249" t="s">
        <v>456</v>
      </c>
      <c r="D584" s="249" t="s">
        <v>94</v>
      </c>
      <c r="E584" s="247">
        <v>47723134</v>
      </c>
      <c r="F584" s="247">
        <v>44107200</v>
      </c>
      <c r="G584" s="247">
        <v>44107200</v>
      </c>
    </row>
    <row r="585" spans="1:7" ht="23.25" customHeight="1" x14ac:dyDescent="0.2">
      <c r="A585" s="278" t="s">
        <v>187</v>
      </c>
      <c r="B585" s="279"/>
      <c r="C585" s="249" t="s">
        <v>456</v>
      </c>
      <c r="D585" s="249" t="s">
        <v>58</v>
      </c>
      <c r="E585" s="247">
        <v>47723134</v>
      </c>
      <c r="F585" s="247">
        <v>44107200</v>
      </c>
      <c r="G585" s="247">
        <v>44107200</v>
      </c>
    </row>
    <row r="586" spans="1:7" ht="23.25" customHeight="1" x14ac:dyDescent="0.2">
      <c r="A586" s="278" t="s">
        <v>737</v>
      </c>
      <c r="B586" s="279"/>
      <c r="C586" s="249" t="s">
        <v>738</v>
      </c>
      <c r="D586" s="250"/>
      <c r="E586" s="247">
        <v>0</v>
      </c>
      <c r="F586" s="247">
        <v>575000</v>
      </c>
      <c r="G586" s="247">
        <v>575000</v>
      </c>
    </row>
    <row r="587" spans="1:7" ht="23.25" customHeight="1" x14ac:dyDescent="0.2">
      <c r="A587" s="278" t="s">
        <v>273</v>
      </c>
      <c r="B587" s="279"/>
      <c r="C587" s="249" t="s">
        <v>738</v>
      </c>
      <c r="D587" s="249" t="s">
        <v>94</v>
      </c>
      <c r="E587" s="247">
        <v>0</v>
      </c>
      <c r="F587" s="247">
        <v>575000</v>
      </c>
      <c r="G587" s="247">
        <v>575000</v>
      </c>
    </row>
    <row r="588" spans="1:7" ht="23.25" customHeight="1" x14ac:dyDescent="0.2">
      <c r="A588" s="278" t="s">
        <v>187</v>
      </c>
      <c r="B588" s="279"/>
      <c r="C588" s="249" t="s">
        <v>738</v>
      </c>
      <c r="D588" s="249" t="s">
        <v>58</v>
      </c>
      <c r="E588" s="247">
        <v>0</v>
      </c>
      <c r="F588" s="247">
        <v>575000</v>
      </c>
      <c r="G588" s="247">
        <v>575000</v>
      </c>
    </row>
    <row r="589" spans="1:7" ht="57" customHeight="1" x14ac:dyDescent="0.2">
      <c r="A589" s="278" t="s">
        <v>998</v>
      </c>
      <c r="B589" s="279"/>
      <c r="C589" s="249" t="s">
        <v>356</v>
      </c>
      <c r="D589" s="250"/>
      <c r="E589" s="247">
        <v>66928420</v>
      </c>
      <c r="F589" s="247">
        <v>76921262</v>
      </c>
      <c r="G589" s="247">
        <v>76921262</v>
      </c>
    </row>
    <row r="590" spans="1:7" ht="57" customHeight="1" x14ac:dyDescent="0.2">
      <c r="A590" s="278" t="s">
        <v>942</v>
      </c>
      <c r="B590" s="279"/>
      <c r="C590" s="249" t="s">
        <v>943</v>
      </c>
      <c r="D590" s="250"/>
      <c r="E590" s="247">
        <v>45583000</v>
      </c>
      <c r="F590" s="247">
        <v>45583000</v>
      </c>
      <c r="G590" s="247">
        <v>45583000</v>
      </c>
    </row>
    <row r="591" spans="1:7" ht="45.75" customHeight="1" x14ac:dyDescent="0.2">
      <c r="A591" s="278" t="s">
        <v>291</v>
      </c>
      <c r="B591" s="279"/>
      <c r="C591" s="249" t="s">
        <v>943</v>
      </c>
      <c r="D591" s="249" t="s">
        <v>195</v>
      </c>
      <c r="E591" s="247">
        <v>45583000</v>
      </c>
      <c r="F591" s="247">
        <v>44036350</v>
      </c>
      <c r="G591" s="247">
        <v>44036350</v>
      </c>
    </row>
    <row r="592" spans="1:7" ht="23.25" customHeight="1" x14ac:dyDescent="0.2">
      <c r="A592" s="278" t="s">
        <v>89</v>
      </c>
      <c r="B592" s="279"/>
      <c r="C592" s="249" t="s">
        <v>943</v>
      </c>
      <c r="D592" s="249" t="s">
        <v>26</v>
      </c>
      <c r="E592" s="247">
        <v>45583000</v>
      </c>
      <c r="F592" s="247">
        <v>44036350</v>
      </c>
      <c r="G592" s="247">
        <v>44036350</v>
      </c>
    </row>
    <row r="593" spans="1:7" ht="23.25" customHeight="1" x14ac:dyDescent="0.2">
      <c r="A593" s="278" t="s">
        <v>273</v>
      </c>
      <c r="B593" s="279"/>
      <c r="C593" s="249" t="s">
        <v>943</v>
      </c>
      <c r="D593" s="249" t="s">
        <v>94</v>
      </c>
      <c r="E593" s="247">
        <v>0</v>
      </c>
      <c r="F593" s="247">
        <v>1546650</v>
      </c>
      <c r="G593" s="247">
        <v>1546650</v>
      </c>
    </row>
    <row r="594" spans="1:7" ht="23.25" customHeight="1" x14ac:dyDescent="0.2">
      <c r="A594" s="278" t="s">
        <v>187</v>
      </c>
      <c r="B594" s="279"/>
      <c r="C594" s="249" t="s">
        <v>943</v>
      </c>
      <c r="D594" s="249" t="s">
        <v>58</v>
      </c>
      <c r="E594" s="247">
        <v>0</v>
      </c>
      <c r="F594" s="247">
        <v>1546650</v>
      </c>
      <c r="G594" s="247">
        <v>1546650</v>
      </c>
    </row>
    <row r="595" spans="1:7" ht="57" customHeight="1" x14ac:dyDescent="0.2">
      <c r="A595" s="278" t="s">
        <v>944</v>
      </c>
      <c r="B595" s="279"/>
      <c r="C595" s="249" t="s">
        <v>945</v>
      </c>
      <c r="D595" s="250"/>
      <c r="E595" s="247">
        <v>21345420</v>
      </c>
      <c r="F595" s="247">
        <v>31338262</v>
      </c>
      <c r="G595" s="247">
        <v>31338262</v>
      </c>
    </row>
    <row r="596" spans="1:7" ht="45.75" customHeight="1" x14ac:dyDescent="0.2">
      <c r="A596" s="278" t="s">
        <v>291</v>
      </c>
      <c r="B596" s="279"/>
      <c r="C596" s="249" t="s">
        <v>945</v>
      </c>
      <c r="D596" s="249" t="s">
        <v>195</v>
      </c>
      <c r="E596" s="247">
        <v>21345420</v>
      </c>
      <c r="F596" s="247">
        <v>31338262</v>
      </c>
      <c r="G596" s="247">
        <v>31338262</v>
      </c>
    </row>
    <row r="597" spans="1:7" ht="23.25" customHeight="1" x14ac:dyDescent="0.2">
      <c r="A597" s="278" t="s">
        <v>89</v>
      </c>
      <c r="B597" s="279"/>
      <c r="C597" s="249" t="s">
        <v>945</v>
      </c>
      <c r="D597" s="249" t="s">
        <v>26</v>
      </c>
      <c r="E597" s="247">
        <v>21345420</v>
      </c>
      <c r="F597" s="247">
        <v>31338262</v>
      </c>
      <c r="G597" s="247">
        <v>31338262</v>
      </c>
    </row>
    <row r="598" spans="1:7" ht="23.25" customHeight="1" x14ac:dyDescent="0.2">
      <c r="A598" s="278" t="s">
        <v>156</v>
      </c>
      <c r="B598" s="279"/>
      <c r="C598" s="249" t="s">
        <v>791</v>
      </c>
      <c r="D598" s="250"/>
      <c r="E598" s="247">
        <v>83303154.230000004</v>
      </c>
      <c r="F598" s="247">
        <v>79662600</v>
      </c>
      <c r="G598" s="247">
        <v>79662600</v>
      </c>
    </row>
    <row r="599" spans="1:7" ht="15" customHeight="1" x14ac:dyDescent="0.2">
      <c r="A599" s="278" t="s">
        <v>38</v>
      </c>
      <c r="B599" s="279"/>
      <c r="C599" s="249" t="s">
        <v>792</v>
      </c>
      <c r="D599" s="250"/>
      <c r="E599" s="247">
        <v>83303154.230000004</v>
      </c>
      <c r="F599" s="247">
        <v>79662600</v>
      </c>
      <c r="G599" s="247">
        <v>79662600</v>
      </c>
    </row>
    <row r="600" spans="1:7" ht="45.75" customHeight="1" x14ac:dyDescent="0.2">
      <c r="A600" s="278" t="s">
        <v>291</v>
      </c>
      <c r="B600" s="279"/>
      <c r="C600" s="249" t="s">
        <v>792</v>
      </c>
      <c r="D600" s="249" t="s">
        <v>195</v>
      </c>
      <c r="E600" s="247">
        <v>77361280</v>
      </c>
      <c r="F600" s="247">
        <v>78220600</v>
      </c>
      <c r="G600" s="247">
        <v>78220600</v>
      </c>
    </row>
    <row r="601" spans="1:7" ht="23.25" customHeight="1" x14ac:dyDescent="0.2">
      <c r="A601" s="278" t="s">
        <v>89</v>
      </c>
      <c r="B601" s="279"/>
      <c r="C601" s="249" t="s">
        <v>792</v>
      </c>
      <c r="D601" s="249" t="s">
        <v>26</v>
      </c>
      <c r="E601" s="247">
        <v>77361280</v>
      </c>
      <c r="F601" s="247">
        <v>78220600</v>
      </c>
      <c r="G601" s="247">
        <v>78220600</v>
      </c>
    </row>
    <row r="602" spans="1:7" ht="23.25" customHeight="1" x14ac:dyDescent="0.2">
      <c r="A602" s="278" t="s">
        <v>273</v>
      </c>
      <c r="B602" s="279"/>
      <c r="C602" s="249" t="s">
        <v>792</v>
      </c>
      <c r="D602" s="249" t="s">
        <v>94</v>
      </c>
      <c r="E602" s="247">
        <v>5937014.2300000004</v>
      </c>
      <c r="F602" s="247">
        <v>1442000</v>
      </c>
      <c r="G602" s="247">
        <v>1442000</v>
      </c>
    </row>
    <row r="603" spans="1:7" ht="23.25" customHeight="1" x14ac:dyDescent="0.2">
      <c r="A603" s="278" t="s">
        <v>187</v>
      </c>
      <c r="B603" s="279"/>
      <c r="C603" s="249" t="s">
        <v>792</v>
      </c>
      <c r="D603" s="249" t="s">
        <v>58</v>
      </c>
      <c r="E603" s="247">
        <v>5937014.2300000004</v>
      </c>
      <c r="F603" s="247">
        <v>1442000</v>
      </c>
      <c r="G603" s="247">
        <v>1442000</v>
      </c>
    </row>
    <row r="604" spans="1:7" ht="15" customHeight="1" x14ac:dyDescent="0.2">
      <c r="A604" s="278" t="s">
        <v>200</v>
      </c>
      <c r="B604" s="279"/>
      <c r="C604" s="249" t="s">
        <v>792</v>
      </c>
      <c r="D604" s="249" t="s">
        <v>201</v>
      </c>
      <c r="E604" s="247">
        <v>4860</v>
      </c>
      <c r="F604" s="247">
        <v>0</v>
      </c>
      <c r="G604" s="247">
        <v>0</v>
      </c>
    </row>
    <row r="605" spans="1:7" ht="15" customHeight="1" x14ac:dyDescent="0.2">
      <c r="A605" s="278" t="s">
        <v>73</v>
      </c>
      <c r="B605" s="279"/>
      <c r="C605" s="249" t="s">
        <v>792</v>
      </c>
      <c r="D605" s="249" t="s">
        <v>74</v>
      </c>
      <c r="E605" s="247">
        <v>4860</v>
      </c>
      <c r="F605" s="247">
        <v>0</v>
      </c>
      <c r="G605" s="247">
        <v>0</v>
      </c>
    </row>
    <row r="606" spans="1:7" ht="15" customHeight="1" x14ac:dyDescent="0.2">
      <c r="A606" s="278" t="s">
        <v>916</v>
      </c>
      <c r="B606" s="279"/>
      <c r="C606" s="249" t="s">
        <v>312</v>
      </c>
      <c r="D606" s="249"/>
      <c r="E606" s="247">
        <v>291018802.02999997</v>
      </c>
      <c r="F606" s="247">
        <v>728000000</v>
      </c>
      <c r="G606" s="247">
        <v>806000000</v>
      </c>
    </row>
    <row r="607" spans="1:7" ht="23.25" customHeight="1" x14ac:dyDescent="0.2">
      <c r="A607" s="278" t="s">
        <v>917</v>
      </c>
      <c r="B607" s="279"/>
      <c r="C607" s="249" t="s">
        <v>313</v>
      </c>
      <c r="D607" s="250"/>
      <c r="E607" s="247">
        <v>291018802.02999997</v>
      </c>
      <c r="F607" s="247">
        <v>728000000</v>
      </c>
      <c r="G607" s="247">
        <v>806000000</v>
      </c>
    </row>
    <row r="608" spans="1:7" ht="15" customHeight="1" x14ac:dyDescent="0.2">
      <c r="A608" s="278" t="s">
        <v>144</v>
      </c>
      <c r="B608" s="279"/>
      <c r="C608" s="249" t="s">
        <v>918</v>
      </c>
      <c r="D608" s="250"/>
      <c r="E608" s="247">
        <v>291018802.02999997</v>
      </c>
      <c r="F608" s="247">
        <v>728000000</v>
      </c>
      <c r="G608" s="247">
        <v>806000000</v>
      </c>
    </row>
    <row r="609" spans="1:7" ht="15" customHeight="1" x14ac:dyDescent="0.2">
      <c r="A609" s="278" t="s">
        <v>83</v>
      </c>
      <c r="B609" s="279"/>
      <c r="C609" s="249" t="s">
        <v>918</v>
      </c>
      <c r="D609" s="249" t="s">
        <v>251</v>
      </c>
      <c r="E609" s="247">
        <v>291018802.02999997</v>
      </c>
      <c r="F609" s="247">
        <v>728000000</v>
      </c>
      <c r="G609" s="247">
        <v>806000000</v>
      </c>
    </row>
    <row r="610" spans="1:7" ht="15" customHeight="1" x14ac:dyDescent="0.2">
      <c r="A610" s="278" t="s">
        <v>144</v>
      </c>
      <c r="B610" s="279"/>
      <c r="C610" s="249" t="s">
        <v>918</v>
      </c>
      <c r="D610" s="249" t="s">
        <v>47</v>
      </c>
      <c r="E610" s="247">
        <v>291018802.02999997</v>
      </c>
      <c r="F610" s="247">
        <v>728000000</v>
      </c>
      <c r="G610" s="247">
        <v>806000000</v>
      </c>
    </row>
    <row r="611" spans="1:7" ht="15" customHeight="1" x14ac:dyDescent="0.2">
      <c r="A611" s="278" t="s">
        <v>260</v>
      </c>
      <c r="B611" s="279"/>
      <c r="C611" s="249" t="s">
        <v>287</v>
      </c>
      <c r="D611" s="249"/>
      <c r="E611" s="247">
        <v>2010181956.3099999</v>
      </c>
      <c r="F611" s="247">
        <v>1020541856</v>
      </c>
      <c r="G611" s="247">
        <v>1020541856</v>
      </c>
    </row>
    <row r="612" spans="1:7" ht="23.25" customHeight="1" x14ac:dyDescent="0.2">
      <c r="A612" s="278" t="s">
        <v>156</v>
      </c>
      <c r="B612" s="279"/>
      <c r="C612" s="249" t="s">
        <v>288</v>
      </c>
      <c r="D612" s="250"/>
      <c r="E612" s="247">
        <v>2009181956.3099999</v>
      </c>
      <c r="F612" s="247">
        <v>1019941856</v>
      </c>
      <c r="G612" s="247">
        <v>1019941856</v>
      </c>
    </row>
    <row r="613" spans="1:7" ht="15" customHeight="1" x14ac:dyDescent="0.2">
      <c r="A613" s="278" t="s">
        <v>289</v>
      </c>
      <c r="B613" s="279"/>
      <c r="C613" s="249" t="s">
        <v>290</v>
      </c>
      <c r="D613" s="250"/>
      <c r="E613" s="247">
        <v>13499490</v>
      </c>
      <c r="F613" s="247">
        <v>7142620</v>
      </c>
      <c r="G613" s="247">
        <v>7142620</v>
      </c>
    </row>
    <row r="614" spans="1:7" ht="45.75" customHeight="1" x14ac:dyDescent="0.2">
      <c r="A614" s="278" t="s">
        <v>291</v>
      </c>
      <c r="B614" s="279"/>
      <c r="C614" s="249" t="s">
        <v>290</v>
      </c>
      <c r="D614" s="249" t="s">
        <v>195</v>
      </c>
      <c r="E614" s="247">
        <v>13499490</v>
      </c>
      <c r="F614" s="247">
        <v>7142620</v>
      </c>
      <c r="G614" s="247">
        <v>7142620</v>
      </c>
    </row>
    <row r="615" spans="1:7" ht="23.25" customHeight="1" x14ac:dyDescent="0.2">
      <c r="A615" s="278" t="s">
        <v>89</v>
      </c>
      <c r="B615" s="279"/>
      <c r="C615" s="249" t="s">
        <v>290</v>
      </c>
      <c r="D615" s="249" t="s">
        <v>26</v>
      </c>
      <c r="E615" s="247">
        <v>13499490</v>
      </c>
      <c r="F615" s="247">
        <v>7142620</v>
      </c>
      <c r="G615" s="247">
        <v>7142620</v>
      </c>
    </row>
    <row r="616" spans="1:7" ht="15" customHeight="1" x14ac:dyDescent="0.2">
      <c r="A616" s="278" t="s">
        <v>315</v>
      </c>
      <c r="B616" s="279"/>
      <c r="C616" s="249" t="s">
        <v>316</v>
      </c>
      <c r="D616" s="250"/>
      <c r="E616" s="247">
        <v>645685775.08000004</v>
      </c>
      <c r="F616" s="247">
        <v>573168116</v>
      </c>
      <c r="G616" s="247">
        <v>573168116</v>
      </c>
    </row>
    <row r="617" spans="1:7" ht="45.75" customHeight="1" x14ac:dyDescent="0.2">
      <c r="A617" s="278" t="s">
        <v>291</v>
      </c>
      <c r="B617" s="279"/>
      <c r="C617" s="249" t="s">
        <v>316</v>
      </c>
      <c r="D617" s="249" t="s">
        <v>195</v>
      </c>
      <c r="E617" s="247">
        <v>598413446.01999998</v>
      </c>
      <c r="F617" s="247">
        <v>537713616</v>
      </c>
      <c r="G617" s="247">
        <v>537713616</v>
      </c>
    </row>
    <row r="618" spans="1:7" ht="23.25" customHeight="1" x14ac:dyDescent="0.2">
      <c r="A618" s="278" t="s">
        <v>89</v>
      </c>
      <c r="B618" s="279"/>
      <c r="C618" s="249" t="s">
        <v>316</v>
      </c>
      <c r="D618" s="249" t="s">
        <v>26</v>
      </c>
      <c r="E618" s="247">
        <v>598413446.01999998</v>
      </c>
      <c r="F618" s="247">
        <v>537713616</v>
      </c>
      <c r="G618" s="247">
        <v>537713616</v>
      </c>
    </row>
    <row r="619" spans="1:7" ht="23.25" customHeight="1" x14ac:dyDescent="0.2">
      <c r="A619" s="278" t="s">
        <v>273</v>
      </c>
      <c r="B619" s="279"/>
      <c r="C619" s="249" t="s">
        <v>316</v>
      </c>
      <c r="D619" s="249" t="s">
        <v>94</v>
      </c>
      <c r="E619" s="247">
        <v>36361742.079999998</v>
      </c>
      <c r="F619" s="247">
        <v>26224500</v>
      </c>
      <c r="G619" s="247">
        <v>26224500</v>
      </c>
    </row>
    <row r="620" spans="1:7" ht="23.25" customHeight="1" x14ac:dyDescent="0.2">
      <c r="A620" s="278" t="s">
        <v>187</v>
      </c>
      <c r="B620" s="279"/>
      <c r="C620" s="249" t="s">
        <v>316</v>
      </c>
      <c r="D620" s="249" t="s">
        <v>58</v>
      </c>
      <c r="E620" s="247">
        <v>36361742.079999998</v>
      </c>
      <c r="F620" s="247">
        <v>26224500</v>
      </c>
      <c r="G620" s="247">
        <v>26224500</v>
      </c>
    </row>
    <row r="621" spans="1:7" ht="15" customHeight="1" x14ac:dyDescent="0.2">
      <c r="A621" s="278" t="s">
        <v>95</v>
      </c>
      <c r="B621" s="279"/>
      <c r="C621" s="249" t="s">
        <v>316</v>
      </c>
      <c r="D621" s="249" t="s">
        <v>96</v>
      </c>
      <c r="E621" s="247">
        <v>584000</v>
      </c>
      <c r="F621" s="247">
        <v>0</v>
      </c>
      <c r="G621" s="247">
        <v>0</v>
      </c>
    </row>
    <row r="622" spans="1:7" ht="23.25" customHeight="1" x14ac:dyDescent="0.2">
      <c r="A622" s="278" t="s">
        <v>35</v>
      </c>
      <c r="B622" s="279"/>
      <c r="C622" s="249" t="s">
        <v>316</v>
      </c>
      <c r="D622" s="249" t="s">
        <v>52</v>
      </c>
      <c r="E622" s="247">
        <v>584000</v>
      </c>
      <c r="F622" s="247">
        <v>0</v>
      </c>
      <c r="G622" s="247">
        <v>0</v>
      </c>
    </row>
    <row r="623" spans="1:7" ht="15" customHeight="1" x14ac:dyDescent="0.2">
      <c r="A623" s="278" t="s">
        <v>200</v>
      </c>
      <c r="B623" s="279"/>
      <c r="C623" s="249" t="s">
        <v>316</v>
      </c>
      <c r="D623" s="249" t="s">
        <v>201</v>
      </c>
      <c r="E623" s="247">
        <v>10326586.98</v>
      </c>
      <c r="F623" s="247">
        <v>9230000</v>
      </c>
      <c r="G623" s="247">
        <v>9230000</v>
      </c>
    </row>
    <row r="624" spans="1:7" ht="15" customHeight="1" x14ac:dyDescent="0.2">
      <c r="A624" s="278" t="s">
        <v>73</v>
      </c>
      <c r="B624" s="279"/>
      <c r="C624" s="249" t="s">
        <v>316</v>
      </c>
      <c r="D624" s="249" t="s">
        <v>74</v>
      </c>
      <c r="E624" s="247">
        <v>10326586.98</v>
      </c>
      <c r="F624" s="247">
        <v>9230000</v>
      </c>
      <c r="G624" s="247">
        <v>9230000</v>
      </c>
    </row>
    <row r="625" spans="1:7" ht="15" customHeight="1" x14ac:dyDescent="0.2">
      <c r="A625" s="278" t="s">
        <v>331</v>
      </c>
      <c r="B625" s="279"/>
      <c r="C625" s="249" t="s">
        <v>332</v>
      </c>
      <c r="D625" s="250"/>
      <c r="E625" s="247">
        <v>54360900</v>
      </c>
      <c r="F625" s="247">
        <v>50260900</v>
      </c>
      <c r="G625" s="247">
        <v>50260900</v>
      </c>
    </row>
    <row r="626" spans="1:7" ht="45.75" customHeight="1" x14ac:dyDescent="0.2">
      <c r="A626" s="278" t="s">
        <v>291</v>
      </c>
      <c r="B626" s="279"/>
      <c r="C626" s="249" t="s">
        <v>332</v>
      </c>
      <c r="D626" s="249" t="s">
        <v>195</v>
      </c>
      <c r="E626" s="247">
        <v>53599058</v>
      </c>
      <c r="F626" s="247">
        <v>47499058</v>
      </c>
      <c r="G626" s="247">
        <v>47499058</v>
      </c>
    </row>
    <row r="627" spans="1:7" ht="23.25" customHeight="1" x14ac:dyDescent="0.2">
      <c r="A627" s="278" t="s">
        <v>89</v>
      </c>
      <c r="B627" s="279"/>
      <c r="C627" s="249" t="s">
        <v>332</v>
      </c>
      <c r="D627" s="249" t="s">
        <v>26</v>
      </c>
      <c r="E627" s="247">
        <v>53599058</v>
      </c>
      <c r="F627" s="247">
        <v>47499058</v>
      </c>
      <c r="G627" s="247">
        <v>47499058</v>
      </c>
    </row>
    <row r="628" spans="1:7" ht="23.25" customHeight="1" x14ac:dyDescent="0.2">
      <c r="A628" s="278" t="s">
        <v>273</v>
      </c>
      <c r="B628" s="279"/>
      <c r="C628" s="249" t="s">
        <v>332</v>
      </c>
      <c r="D628" s="249" t="s">
        <v>94</v>
      </c>
      <c r="E628" s="247">
        <v>761842</v>
      </c>
      <c r="F628" s="247">
        <v>2761842</v>
      </c>
      <c r="G628" s="247">
        <v>2761842</v>
      </c>
    </row>
    <row r="629" spans="1:7" ht="23.25" customHeight="1" x14ac:dyDescent="0.2">
      <c r="A629" s="278" t="s">
        <v>187</v>
      </c>
      <c r="B629" s="279"/>
      <c r="C629" s="249" t="s">
        <v>332</v>
      </c>
      <c r="D629" s="249" t="s">
        <v>58</v>
      </c>
      <c r="E629" s="247">
        <v>761842</v>
      </c>
      <c r="F629" s="247">
        <v>2761842</v>
      </c>
      <c r="G629" s="247">
        <v>2761842</v>
      </c>
    </row>
    <row r="630" spans="1:7" ht="23.25" customHeight="1" x14ac:dyDescent="0.2">
      <c r="A630" s="278" t="s">
        <v>539</v>
      </c>
      <c r="B630" s="279"/>
      <c r="C630" s="249" t="s">
        <v>540</v>
      </c>
      <c r="D630" s="250"/>
      <c r="E630" s="247">
        <v>748000</v>
      </c>
      <c r="F630" s="247">
        <v>680000</v>
      </c>
      <c r="G630" s="247">
        <v>680000</v>
      </c>
    </row>
    <row r="631" spans="1:7" ht="23.25" customHeight="1" x14ac:dyDescent="0.2">
      <c r="A631" s="278" t="s">
        <v>273</v>
      </c>
      <c r="B631" s="279"/>
      <c r="C631" s="249" t="s">
        <v>540</v>
      </c>
      <c r="D631" s="249" t="s">
        <v>94</v>
      </c>
      <c r="E631" s="247">
        <v>748000</v>
      </c>
      <c r="F631" s="247">
        <v>680000</v>
      </c>
      <c r="G631" s="247">
        <v>680000</v>
      </c>
    </row>
    <row r="632" spans="1:7" ht="23.25" customHeight="1" x14ac:dyDescent="0.2">
      <c r="A632" s="278" t="s">
        <v>187</v>
      </c>
      <c r="B632" s="279"/>
      <c r="C632" s="249" t="s">
        <v>540</v>
      </c>
      <c r="D632" s="249" t="s">
        <v>58</v>
      </c>
      <c r="E632" s="247">
        <v>748000</v>
      </c>
      <c r="F632" s="247">
        <v>680000</v>
      </c>
      <c r="G632" s="247">
        <v>680000</v>
      </c>
    </row>
    <row r="633" spans="1:7" ht="23.25" customHeight="1" x14ac:dyDescent="0.2">
      <c r="A633" s="278" t="s">
        <v>1244</v>
      </c>
      <c r="B633" s="279"/>
      <c r="C633" s="249" t="s">
        <v>1245</v>
      </c>
      <c r="D633" s="250"/>
      <c r="E633" s="247">
        <v>380939000</v>
      </c>
      <c r="F633" s="247">
        <v>0</v>
      </c>
      <c r="G633" s="247">
        <v>0</v>
      </c>
    </row>
    <row r="634" spans="1:7" ht="15" customHeight="1" x14ac:dyDescent="0.2">
      <c r="A634" s="278" t="s">
        <v>200</v>
      </c>
      <c r="B634" s="279"/>
      <c r="C634" s="249" t="s">
        <v>1245</v>
      </c>
      <c r="D634" s="249" t="s">
        <v>201</v>
      </c>
      <c r="E634" s="247">
        <v>380939000</v>
      </c>
      <c r="F634" s="247">
        <v>0</v>
      </c>
      <c r="G634" s="247">
        <v>0</v>
      </c>
    </row>
    <row r="635" spans="1:7" ht="34.5" customHeight="1" x14ac:dyDescent="0.2">
      <c r="A635" s="278" t="s">
        <v>271</v>
      </c>
      <c r="B635" s="279"/>
      <c r="C635" s="249" t="s">
        <v>1245</v>
      </c>
      <c r="D635" s="249" t="s">
        <v>106</v>
      </c>
      <c r="E635" s="247">
        <v>380939000</v>
      </c>
      <c r="F635" s="247">
        <v>0</v>
      </c>
      <c r="G635" s="247">
        <v>0</v>
      </c>
    </row>
    <row r="636" spans="1:7" ht="68.25" customHeight="1" x14ac:dyDescent="0.2">
      <c r="A636" s="278" t="s">
        <v>1299</v>
      </c>
      <c r="B636" s="279"/>
      <c r="C636" s="249" t="s">
        <v>1300</v>
      </c>
      <c r="D636" s="250"/>
      <c r="E636" s="247">
        <v>467300000</v>
      </c>
      <c r="F636" s="247">
        <v>0</v>
      </c>
      <c r="G636" s="247">
        <v>0</v>
      </c>
    </row>
    <row r="637" spans="1:7" ht="15" customHeight="1" x14ac:dyDescent="0.2">
      <c r="A637" s="278" t="s">
        <v>200</v>
      </c>
      <c r="B637" s="279"/>
      <c r="C637" s="249" t="s">
        <v>1300</v>
      </c>
      <c r="D637" s="249" t="s">
        <v>201</v>
      </c>
      <c r="E637" s="247">
        <v>467300000</v>
      </c>
      <c r="F637" s="247">
        <v>0</v>
      </c>
      <c r="G637" s="247">
        <v>0</v>
      </c>
    </row>
    <row r="638" spans="1:7" ht="34.5" customHeight="1" x14ac:dyDescent="0.2">
      <c r="A638" s="278" t="s">
        <v>271</v>
      </c>
      <c r="B638" s="279"/>
      <c r="C638" s="249" t="s">
        <v>1300</v>
      </c>
      <c r="D638" s="249" t="s">
        <v>106</v>
      </c>
      <c r="E638" s="247">
        <v>467300000</v>
      </c>
      <c r="F638" s="247">
        <v>0</v>
      </c>
      <c r="G638" s="247">
        <v>0</v>
      </c>
    </row>
    <row r="639" spans="1:7" ht="15" customHeight="1" x14ac:dyDescent="0.2">
      <c r="A639" s="278" t="s">
        <v>317</v>
      </c>
      <c r="B639" s="279"/>
      <c r="C639" s="249" t="s">
        <v>318</v>
      </c>
      <c r="D639" s="250"/>
      <c r="E639" s="247">
        <v>1040022</v>
      </c>
      <c r="F639" s="247">
        <v>800000</v>
      </c>
      <c r="G639" s="247">
        <v>800000</v>
      </c>
    </row>
    <row r="640" spans="1:7" ht="15" customHeight="1" x14ac:dyDescent="0.2">
      <c r="A640" s="278" t="s">
        <v>200</v>
      </c>
      <c r="B640" s="279"/>
      <c r="C640" s="249" t="s">
        <v>318</v>
      </c>
      <c r="D640" s="249" t="s">
        <v>201</v>
      </c>
      <c r="E640" s="247">
        <v>1040022</v>
      </c>
      <c r="F640" s="247">
        <v>800000</v>
      </c>
      <c r="G640" s="247">
        <v>800000</v>
      </c>
    </row>
    <row r="641" spans="1:7" ht="15" customHeight="1" x14ac:dyDescent="0.2">
      <c r="A641" s="278" t="s">
        <v>73</v>
      </c>
      <c r="B641" s="279"/>
      <c r="C641" s="249" t="s">
        <v>318</v>
      </c>
      <c r="D641" s="249" t="s">
        <v>74</v>
      </c>
      <c r="E641" s="247">
        <v>1040022</v>
      </c>
      <c r="F641" s="247">
        <v>800000</v>
      </c>
      <c r="G641" s="247">
        <v>800000</v>
      </c>
    </row>
    <row r="642" spans="1:7" ht="23.25" customHeight="1" x14ac:dyDescent="0.2">
      <c r="A642" s="278" t="s">
        <v>358</v>
      </c>
      <c r="B642" s="279"/>
      <c r="C642" s="249" t="s">
        <v>359</v>
      </c>
      <c r="D642" s="250"/>
      <c r="E642" s="247">
        <v>18723600</v>
      </c>
      <c r="F642" s="247">
        <v>18395100</v>
      </c>
      <c r="G642" s="247">
        <v>18395100</v>
      </c>
    </row>
    <row r="643" spans="1:7" ht="45.75" customHeight="1" x14ac:dyDescent="0.2">
      <c r="A643" s="278" t="s">
        <v>291</v>
      </c>
      <c r="B643" s="279"/>
      <c r="C643" s="249" t="s">
        <v>359</v>
      </c>
      <c r="D643" s="249" t="s">
        <v>195</v>
      </c>
      <c r="E643" s="247">
        <v>18723600</v>
      </c>
      <c r="F643" s="247">
        <v>18395100</v>
      </c>
      <c r="G643" s="247">
        <v>18395100</v>
      </c>
    </row>
    <row r="644" spans="1:7" ht="23.25" customHeight="1" x14ac:dyDescent="0.2">
      <c r="A644" s="278" t="s">
        <v>89</v>
      </c>
      <c r="B644" s="279"/>
      <c r="C644" s="249" t="s">
        <v>359</v>
      </c>
      <c r="D644" s="249" t="s">
        <v>26</v>
      </c>
      <c r="E644" s="247">
        <v>18723600</v>
      </c>
      <c r="F644" s="247">
        <v>18395100</v>
      </c>
      <c r="G644" s="247">
        <v>18395100</v>
      </c>
    </row>
    <row r="645" spans="1:7" ht="23.25" customHeight="1" x14ac:dyDescent="0.2">
      <c r="A645" s="278" t="s">
        <v>920</v>
      </c>
      <c r="B645" s="279"/>
      <c r="C645" s="249" t="s">
        <v>921</v>
      </c>
      <c r="D645" s="250"/>
      <c r="E645" s="247">
        <v>35364020</v>
      </c>
      <c r="F645" s="247">
        <v>17295620</v>
      </c>
      <c r="G645" s="247">
        <v>17295620</v>
      </c>
    </row>
    <row r="646" spans="1:7" ht="45.75" customHeight="1" x14ac:dyDescent="0.2">
      <c r="A646" s="278" t="s">
        <v>291</v>
      </c>
      <c r="B646" s="279"/>
      <c r="C646" s="249" t="s">
        <v>921</v>
      </c>
      <c r="D646" s="249" t="s">
        <v>195</v>
      </c>
      <c r="E646" s="247">
        <v>35314020</v>
      </c>
      <c r="F646" s="247">
        <v>17245620</v>
      </c>
      <c r="G646" s="247">
        <v>17245620</v>
      </c>
    </row>
    <row r="647" spans="1:7" ht="23.25" customHeight="1" x14ac:dyDescent="0.2">
      <c r="A647" s="278" t="s">
        <v>89</v>
      </c>
      <c r="B647" s="279"/>
      <c r="C647" s="249" t="s">
        <v>921</v>
      </c>
      <c r="D647" s="249" t="s">
        <v>26</v>
      </c>
      <c r="E647" s="247">
        <v>35314020</v>
      </c>
      <c r="F647" s="247">
        <v>17245620</v>
      </c>
      <c r="G647" s="247">
        <v>17245620</v>
      </c>
    </row>
    <row r="648" spans="1:7" ht="23.25" customHeight="1" x14ac:dyDescent="0.2">
      <c r="A648" s="278" t="s">
        <v>273</v>
      </c>
      <c r="B648" s="279"/>
      <c r="C648" s="249" t="s">
        <v>921</v>
      </c>
      <c r="D648" s="249" t="s">
        <v>94</v>
      </c>
      <c r="E648" s="247">
        <v>50000</v>
      </c>
      <c r="F648" s="247">
        <v>50000</v>
      </c>
      <c r="G648" s="247">
        <v>50000</v>
      </c>
    </row>
    <row r="649" spans="1:7" ht="23.25" customHeight="1" x14ac:dyDescent="0.2">
      <c r="A649" s="278" t="s">
        <v>187</v>
      </c>
      <c r="B649" s="279"/>
      <c r="C649" s="249" t="s">
        <v>921</v>
      </c>
      <c r="D649" s="249" t="s">
        <v>58</v>
      </c>
      <c r="E649" s="247">
        <v>50000</v>
      </c>
      <c r="F649" s="247">
        <v>50000</v>
      </c>
      <c r="G649" s="247">
        <v>50000</v>
      </c>
    </row>
    <row r="650" spans="1:7" ht="23.25" customHeight="1" x14ac:dyDescent="0.2">
      <c r="A650" s="278" t="s">
        <v>793</v>
      </c>
      <c r="B650" s="279"/>
      <c r="C650" s="249" t="s">
        <v>794</v>
      </c>
      <c r="D650" s="250"/>
      <c r="E650" s="247">
        <v>29403100</v>
      </c>
      <c r="F650" s="247">
        <v>29403100</v>
      </c>
      <c r="G650" s="247">
        <v>29403100</v>
      </c>
    </row>
    <row r="651" spans="1:7" ht="45.75" customHeight="1" x14ac:dyDescent="0.2">
      <c r="A651" s="278" t="s">
        <v>291</v>
      </c>
      <c r="B651" s="279"/>
      <c r="C651" s="249" t="s">
        <v>794</v>
      </c>
      <c r="D651" s="249" t="s">
        <v>195</v>
      </c>
      <c r="E651" s="247">
        <v>28633100</v>
      </c>
      <c r="F651" s="247">
        <v>28633100</v>
      </c>
      <c r="G651" s="247">
        <v>28633100</v>
      </c>
    </row>
    <row r="652" spans="1:7" ht="15" customHeight="1" x14ac:dyDescent="0.2">
      <c r="A652" s="278" t="s">
        <v>248</v>
      </c>
      <c r="B652" s="279"/>
      <c r="C652" s="249" t="s">
        <v>794</v>
      </c>
      <c r="D652" s="249" t="s">
        <v>249</v>
      </c>
      <c r="E652" s="247">
        <v>28633100</v>
      </c>
      <c r="F652" s="247">
        <v>28633100</v>
      </c>
      <c r="G652" s="247">
        <v>28633100</v>
      </c>
    </row>
    <row r="653" spans="1:7" ht="23.25" customHeight="1" x14ac:dyDescent="0.2">
      <c r="A653" s="278" t="s">
        <v>273</v>
      </c>
      <c r="B653" s="279"/>
      <c r="C653" s="249" t="s">
        <v>794</v>
      </c>
      <c r="D653" s="249" t="s">
        <v>94</v>
      </c>
      <c r="E653" s="247">
        <v>750000</v>
      </c>
      <c r="F653" s="247">
        <v>750000</v>
      </c>
      <c r="G653" s="247">
        <v>750000</v>
      </c>
    </row>
    <row r="654" spans="1:7" ht="23.25" customHeight="1" x14ac:dyDescent="0.2">
      <c r="A654" s="278" t="s">
        <v>187</v>
      </c>
      <c r="B654" s="279"/>
      <c r="C654" s="249" t="s">
        <v>794</v>
      </c>
      <c r="D654" s="249" t="s">
        <v>58</v>
      </c>
      <c r="E654" s="247">
        <v>750000</v>
      </c>
      <c r="F654" s="247">
        <v>750000</v>
      </c>
      <c r="G654" s="247">
        <v>750000</v>
      </c>
    </row>
    <row r="655" spans="1:7" ht="15" customHeight="1" x14ac:dyDescent="0.2">
      <c r="A655" s="278" t="s">
        <v>200</v>
      </c>
      <c r="B655" s="279"/>
      <c r="C655" s="249" t="s">
        <v>794</v>
      </c>
      <c r="D655" s="249" t="s">
        <v>201</v>
      </c>
      <c r="E655" s="247">
        <v>20000</v>
      </c>
      <c r="F655" s="247">
        <v>20000</v>
      </c>
      <c r="G655" s="247">
        <v>20000</v>
      </c>
    </row>
    <row r="656" spans="1:7" ht="15" customHeight="1" x14ac:dyDescent="0.2">
      <c r="A656" s="278" t="s">
        <v>73</v>
      </c>
      <c r="B656" s="279"/>
      <c r="C656" s="249" t="s">
        <v>794</v>
      </c>
      <c r="D656" s="249" t="s">
        <v>74</v>
      </c>
      <c r="E656" s="247">
        <v>20000</v>
      </c>
      <c r="F656" s="247">
        <v>20000</v>
      </c>
      <c r="G656" s="247">
        <v>20000</v>
      </c>
    </row>
    <row r="657" spans="1:7" ht="34.5" customHeight="1" x14ac:dyDescent="0.2">
      <c r="A657" s="278" t="s">
        <v>360</v>
      </c>
      <c r="B657" s="279"/>
      <c r="C657" s="249" t="s">
        <v>361</v>
      </c>
      <c r="D657" s="250"/>
      <c r="E657" s="247">
        <v>159860343.68000001</v>
      </c>
      <c r="F657" s="247">
        <v>131829800</v>
      </c>
      <c r="G657" s="247">
        <v>131829800</v>
      </c>
    </row>
    <row r="658" spans="1:7" ht="45.75" customHeight="1" x14ac:dyDescent="0.2">
      <c r="A658" s="278" t="s">
        <v>291</v>
      </c>
      <c r="B658" s="279"/>
      <c r="C658" s="249" t="s">
        <v>361</v>
      </c>
      <c r="D658" s="249" t="s">
        <v>195</v>
      </c>
      <c r="E658" s="247">
        <v>145413843.68000001</v>
      </c>
      <c r="F658" s="247">
        <v>121991000</v>
      </c>
      <c r="G658" s="247">
        <v>121991000</v>
      </c>
    </row>
    <row r="659" spans="1:7" ht="15" customHeight="1" x14ac:dyDescent="0.2">
      <c r="A659" s="278" t="s">
        <v>248</v>
      </c>
      <c r="B659" s="279"/>
      <c r="C659" s="249" t="s">
        <v>361</v>
      </c>
      <c r="D659" s="249" t="s">
        <v>249</v>
      </c>
      <c r="E659" s="247">
        <v>145413843.68000001</v>
      </c>
      <c r="F659" s="247">
        <v>121991000</v>
      </c>
      <c r="G659" s="247">
        <v>121991000</v>
      </c>
    </row>
    <row r="660" spans="1:7" ht="23.25" customHeight="1" x14ac:dyDescent="0.2">
      <c r="A660" s="278" t="s">
        <v>273</v>
      </c>
      <c r="B660" s="279"/>
      <c r="C660" s="249" t="s">
        <v>361</v>
      </c>
      <c r="D660" s="249" t="s">
        <v>94</v>
      </c>
      <c r="E660" s="247">
        <v>14446500</v>
      </c>
      <c r="F660" s="247">
        <v>9838800</v>
      </c>
      <c r="G660" s="247">
        <v>9838800</v>
      </c>
    </row>
    <row r="661" spans="1:7" ht="23.25" customHeight="1" x14ac:dyDescent="0.2">
      <c r="A661" s="278" t="s">
        <v>187</v>
      </c>
      <c r="B661" s="279"/>
      <c r="C661" s="249" t="s">
        <v>361</v>
      </c>
      <c r="D661" s="249" t="s">
        <v>58</v>
      </c>
      <c r="E661" s="247">
        <v>14446500</v>
      </c>
      <c r="F661" s="247">
        <v>9838800</v>
      </c>
      <c r="G661" s="247">
        <v>9838800</v>
      </c>
    </row>
    <row r="662" spans="1:7" ht="34.5" customHeight="1" x14ac:dyDescent="0.2">
      <c r="A662" s="278" t="s">
        <v>362</v>
      </c>
      <c r="B662" s="279"/>
      <c r="C662" s="249" t="s">
        <v>363</v>
      </c>
      <c r="D662" s="250"/>
      <c r="E662" s="247">
        <v>202257705.55000001</v>
      </c>
      <c r="F662" s="247">
        <v>190966600</v>
      </c>
      <c r="G662" s="247">
        <v>190966600</v>
      </c>
    </row>
    <row r="663" spans="1:7" ht="45.75" customHeight="1" x14ac:dyDescent="0.2">
      <c r="A663" s="278" t="s">
        <v>291</v>
      </c>
      <c r="B663" s="279"/>
      <c r="C663" s="249" t="s">
        <v>363</v>
      </c>
      <c r="D663" s="249" t="s">
        <v>195</v>
      </c>
      <c r="E663" s="247">
        <v>146271716.55000001</v>
      </c>
      <c r="F663" s="247">
        <v>147232500</v>
      </c>
      <c r="G663" s="247">
        <v>147232500</v>
      </c>
    </row>
    <row r="664" spans="1:7" ht="15" customHeight="1" x14ac:dyDescent="0.2">
      <c r="A664" s="278" t="s">
        <v>248</v>
      </c>
      <c r="B664" s="279"/>
      <c r="C664" s="249" t="s">
        <v>363</v>
      </c>
      <c r="D664" s="249" t="s">
        <v>249</v>
      </c>
      <c r="E664" s="247">
        <v>146271716.55000001</v>
      </c>
      <c r="F664" s="247">
        <v>147232500</v>
      </c>
      <c r="G664" s="247">
        <v>147232500</v>
      </c>
    </row>
    <row r="665" spans="1:7" ht="23.25" customHeight="1" x14ac:dyDescent="0.2">
      <c r="A665" s="278" t="s">
        <v>273</v>
      </c>
      <c r="B665" s="279"/>
      <c r="C665" s="249" t="s">
        <v>363</v>
      </c>
      <c r="D665" s="249" t="s">
        <v>94</v>
      </c>
      <c r="E665" s="247">
        <v>55179457</v>
      </c>
      <c r="F665" s="247">
        <v>43296708</v>
      </c>
      <c r="G665" s="247">
        <v>43296708</v>
      </c>
    </row>
    <row r="666" spans="1:7" ht="23.25" customHeight="1" x14ac:dyDescent="0.2">
      <c r="A666" s="278" t="s">
        <v>187</v>
      </c>
      <c r="B666" s="279"/>
      <c r="C666" s="249" t="s">
        <v>363</v>
      </c>
      <c r="D666" s="249" t="s">
        <v>58</v>
      </c>
      <c r="E666" s="247">
        <v>55179457</v>
      </c>
      <c r="F666" s="247">
        <v>43296708</v>
      </c>
      <c r="G666" s="247">
        <v>43296708</v>
      </c>
    </row>
    <row r="667" spans="1:7" ht="15" customHeight="1" x14ac:dyDescent="0.2">
      <c r="A667" s="278" t="s">
        <v>95</v>
      </c>
      <c r="B667" s="279"/>
      <c r="C667" s="249" t="s">
        <v>363</v>
      </c>
      <c r="D667" s="249" t="s">
        <v>96</v>
      </c>
      <c r="E667" s="247">
        <v>351889</v>
      </c>
      <c r="F667" s="247">
        <v>0</v>
      </c>
      <c r="G667" s="247">
        <v>0</v>
      </c>
    </row>
    <row r="668" spans="1:7" ht="23.25" customHeight="1" x14ac:dyDescent="0.2">
      <c r="A668" s="278" t="s">
        <v>35</v>
      </c>
      <c r="B668" s="279"/>
      <c r="C668" s="249" t="s">
        <v>363</v>
      </c>
      <c r="D668" s="249" t="s">
        <v>52</v>
      </c>
      <c r="E668" s="247">
        <v>351889</v>
      </c>
      <c r="F668" s="247">
        <v>0</v>
      </c>
      <c r="G668" s="247">
        <v>0</v>
      </c>
    </row>
    <row r="669" spans="1:7" ht="15" customHeight="1" x14ac:dyDescent="0.2">
      <c r="A669" s="278" t="s">
        <v>200</v>
      </c>
      <c r="B669" s="279"/>
      <c r="C669" s="249" t="s">
        <v>363</v>
      </c>
      <c r="D669" s="249" t="s">
        <v>201</v>
      </c>
      <c r="E669" s="247">
        <v>454643</v>
      </c>
      <c r="F669" s="247">
        <v>437392</v>
      </c>
      <c r="G669" s="247">
        <v>437392</v>
      </c>
    </row>
    <row r="670" spans="1:7" ht="15" customHeight="1" x14ac:dyDescent="0.2">
      <c r="A670" s="278" t="s">
        <v>73</v>
      </c>
      <c r="B670" s="279"/>
      <c r="C670" s="249" t="s">
        <v>363</v>
      </c>
      <c r="D670" s="249" t="s">
        <v>74</v>
      </c>
      <c r="E670" s="247">
        <v>454643</v>
      </c>
      <c r="F670" s="247">
        <v>437392</v>
      </c>
      <c r="G670" s="247">
        <v>437392</v>
      </c>
    </row>
    <row r="671" spans="1:7" ht="34.5" customHeight="1" x14ac:dyDescent="0.2">
      <c r="A671" s="278" t="s">
        <v>780</v>
      </c>
      <c r="B671" s="279"/>
      <c r="C671" s="249" t="s">
        <v>781</v>
      </c>
      <c r="D671" s="250"/>
      <c r="E671" s="247">
        <v>1000000</v>
      </c>
      <c r="F671" s="247">
        <v>600000</v>
      </c>
      <c r="G671" s="247">
        <v>600000</v>
      </c>
    </row>
    <row r="672" spans="1:7" ht="90.75" customHeight="1" x14ac:dyDescent="0.2">
      <c r="A672" s="278" t="s">
        <v>314</v>
      </c>
      <c r="B672" s="279"/>
      <c r="C672" s="249" t="s">
        <v>782</v>
      </c>
      <c r="D672" s="250"/>
      <c r="E672" s="247">
        <v>1000000</v>
      </c>
      <c r="F672" s="247">
        <v>600000</v>
      </c>
      <c r="G672" s="247">
        <v>600000</v>
      </c>
    </row>
    <row r="673" spans="1:7" ht="23.25" customHeight="1" x14ac:dyDescent="0.2">
      <c r="A673" s="278" t="s">
        <v>273</v>
      </c>
      <c r="B673" s="279"/>
      <c r="C673" s="249" t="s">
        <v>782</v>
      </c>
      <c r="D673" s="249" t="s">
        <v>94</v>
      </c>
      <c r="E673" s="247">
        <v>1000000</v>
      </c>
      <c r="F673" s="247">
        <v>600000</v>
      </c>
      <c r="G673" s="247">
        <v>600000</v>
      </c>
    </row>
    <row r="674" spans="1:7" ht="23.25" customHeight="1" x14ac:dyDescent="0.2">
      <c r="A674" s="278" t="s">
        <v>187</v>
      </c>
      <c r="B674" s="279"/>
      <c r="C674" s="249" t="s">
        <v>782</v>
      </c>
      <c r="D674" s="249" t="s">
        <v>58</v>
      </c>
      <c r="E674" s="247">
        <v>1000000</v>
      </c>
      <c r="F674" s="247">
        <v>600000</v>
      </c>
      <c r="G674" s="247">
        <v>600000</v>
      </c>
    </row>
    <row r="675" spans="1:7" ht="45.75" customHeight="1" x14ac:dyDescent="0.2">
      <c r="A675" s="306" t="s">
        <v>364</v>
      </c>
      <c r="B675" s="307"/>
      <c r="C675" s="244" t="s">
        <v>365</v>
      </c>
      <c r="D675" s="244"/>
      <c r="E675" s="254">
        <v>196851110</v>
      </c>
      <c r="F675" s="254">
        <v>175894686</v>
      </c>
      <c r="G675" s="254">
        <v>172738196</v>
      </c>
    </row>
    <row r="676" spans="1:7" ht="45.75" customHeight="1" x14ac:dyDescent="0.2">
      <c r="A676" s="278" t="s">
        <v>1159</v>
      </c>
      <c r="B676" s="279"/>
      <c r="C676" s="249" t="s">
        <v>366</v>
      </c>
      <c r="D676" s="249"/>
      <c r="E676" s="247">
        <v>35497139.859999999</v>
      </c>
      <c r="F676" s="247">
        <v>35497139.859999999</v>
      </c>
      <c r="G676" s="247">
        <v>35497139.859999999</v>
      </c>
    </row>
    <row r="677" spans="1:7" ht="34.5" customHeight="1" x14ac:dyDescent="0.2">
      <c r="A677" s="278" t="s">
        <v>367</v>
      </c>
      <c r="B677" s="279"/>
      <c r="C677" s="249" t="s">
        <v>368</v>
      </c>
      <c r="D677" s="250"/>
      <c r="E677" s="247">
        <v>28467939.859999999</v>
      </c>
      <c r="F677" s="247">
        <v>28467939.859999999</v>
      </c>
      <c r="G677" s="247">
        <v>28467939.859999999</v>
      </c>
    </row>
    <row r="678" spans="1:7" ht="102" customHeight="1" x14ac:dyDescent="0.2">
      <c r="A678" s="278" t="s">
        <v>931</v>
      </c>
      <c r="B678" s="279"/>
      <c r="C678" s="249" t="s">
        <v>369</v>
      </c>
      <c r="D678" s="250"/>
      <c r="E678" s="247">
        <v>28467939.859999999</v>
      </c>
      <c r="F678" s="247">
        <v>28467939.859999999</v>
      </c>
      <c r="G678" s="247">
        <v>28467939.859999999</v>
      </c>
    </row>
    <row r="679" spans="1:7" ht="23.25" customHeight="1" x14ac:dyDescent="0.2">
      <c r="A679" s="278" t="s">
        <v>273</v>
      </c>
      <c r="B679" s="279"/>
      <c r="C679" s="249" t="s">
        <v>369</v>
      </c>
      <c r="D679" s="249" t="s">
        <v>94</v>
      </c>
      <c r="E679" s="247">
        <v>5400000</v>
      </c>
      <c r="F679" s="247">
        <v>5400000</v>
      </c>
      <c r="G679" s="247">
        <v>5400000</v>
      </c>
    </row>
    <row r="680" spans="1:7" ht="23.25" customHeight="1" x14ac:dyDescent="0.2">
      <c r="A680" s="278" t="s">
        <v>187</v>
      </c>
      <c r="B680" s="279"/>
      <c r="C680" s="249" t="s">
        <v>369</v>
      </c>
      <c r="D680" s="249" t="s">
        <v>58</v>
      </c>
      <c r="E680" s="247">
        <v>5400000</v>
      </c>
      <c r="F680" s="247">
        <v>5400000</v>
      </c>
      <c r="G680" s="247">
        <v>5400000</v>
      </c>
    </row>
    <row r="681" spans="1:7" ht="23.25" customHeight="1" x14ac:dyDescent="0.2">
      <c r="A681" s="278" t="s">
        <v>85</v>
      </c>
      <c r="B681" s="279"/>
      <c r="C681" s="249" t="s">
        <v>369</v>
      </c>
      <c r="D681" s="249" t="s">
        <v>84</v>
      </c>
      <c r="E681" s="247">
        <v>23067939.859999999</v>
      </c>
      <c r="F681" s="247">
        <v>23067939.859999999</v>
      </c>
      <c r="G681" s="247">
        <v>23067939.859999999</v>
      </c>
    </row>
    <row r="682" spans="1:7" ht="15" customHeight="1" x14ac:dyDescent="0.2">
      <c r="A682" s="278" t="s">
        <v>228</v>
      </c>
      <c r="B682" s="279"/>
      <c r="C682" s="249" t="s">
        <v>369</v>
      </c>
      <c r="D682" s="249" t="s">
        <v>229</v>
      </c>
      <c r="E682" s="247">
        <v>23067939.859999999</v>
      </c>
      <c r="F682" s="247">
        <v>23067939.859999999</v>
      </c>
      <c r="G682" s="247">
        <v>23067939.859999999</v>
      </c>
    </row>
    <row r="683" spans="1:7" ht="23.25" customHeight="1" x14ac:dyDescent="0.2">
      <c r="A683" s="278" t="s">
        <v>370</v>
      </c>
      <c r="B683" s="279"/>
      <c r="C683" s="249" t="s">
        <v>371</v>
      </c>
      <c r="D683" s="250"/>
      <c r="E683" s="247">
        <v>7029200</v>
      </c>
      <c r="F683" s="247">
        <v>7029200</v>
      </c>
      <c r="G683" s="247">
        <v>7029200</v>
      </c>
    </row>
    <row r="684" spans="1:7" ht="45.75" customHeight="1" x14ac:dyDescent="0.2">
      <c r="A684" s="278" t="s">
        <v>372</v>
      </c>
      <c r="B684" s="279"/>
      <c r="C684" s="249" t="s">
        <v>373</v>
      </c>
      <c r="D684" s="250"/>
      <c r="E684" s="247">
        <v>7029200</v>
      </c>
      <c r="F684" s="247">
        <v>7029200</v>
      </c>
      <c r="G684" s="247">
        <v>7029200</v>
      </c>
    </row>
    <row r="685" spans="1:7" ht="45.75" customHeight="1" x14ac:dyDescent="0.2">
      <c r="A685" s="278" t="s">
        <v>291</v>
      </c>
      <c r="B685" s="279"/>
      <c r="C685" s="249" t="s">
        <v>373</v>
      </c>
      <c r="D685" s="249" t="s">
        <v>195</v>
      </c>
      <c r="E685" s="247">
        <v>4713188.29</v>
      </c>
      <c r="F685" s="247">
        <v>5435686</v>
      </c>
      <c r="G685" s="247">
        <v>5435686</v>
      </c>
    </row>
    <row r="686" spans="1:7" ht="15" customHeight="1" x14ac:dyDescent="0.2">
      <c r="A686" s="278" t="s">
        <v>248</v>
      </c>
      <c r="B686" s="279"/>
      <c r="C686" s="249" t="s">
        <v>373</v>
      </c>
      <c r="D686" s="249" t="s">
        <v>249</v>
      </c>
      <c r="E686" s="247">
        <v>4713188.29</v>
      </c>
      <c r="F686" s="247">
        <v>5435686</v>
      </c>
      <c r="G686" s="247">
        <v>5435686</v>
      </c>
    </row>
    <row r="687" spans="1:7" ht="23.25" customHeight="1" x14ac:dyDescent="0.2">
      <c r="A687" s="278" t="s">
        <v>273</v>
      </c>
      <c r="B687" s="279"/>
      <c r="C687" s="249" t="s">
        <v>373</v>
      </c>
      <c r="D687" s="249" t="s">
        <v>94</v>
      </c>
      <c r="E687" s="247">
        <v>1583364</v>
      </c>
      <c r="F687" s="247">
        <v>1584014</v>
      </c>
      <c r="G687" s="247">
        <v>1584014</v>
      </c>
    </row>
    <row r="688" spans="1:7" ht="23.25" customHeight="1" x14ac:dyDescent="0.2">
      <c r="A688" s="278" t="s">
        <v>187</v>
      </c>
      <c r="B688" s="279"/>
      <c r="C688" s="249" t="s">
        <v>373</v>
      </c>
      <c r="D688" s="249" t="s">
        <v>58</v>
      </c>
      <c r="E688" s="247">
        <v>1583364</v>
      </c>
      <c r="F688" s="247">
        <v>1584014</v>
      </c>
      <c r="G688" s="247">
        <v>1584014</v>
      </c>
    </row>
    <row r="689" spans="1:7" ht="23.25" customHeight="1" x14ac:dyDescent="0.2">
      <c r="A689" s="278" t="s">
        <v>85</v>
      </c>
      <c r="B689" s="279"/>
      <c r="C689" s="249" t="s">
        <v>373</v>
      </c>
      <c r="D689" s="249" t="s">
        <v>84</v>
      </c>
      <c r="E689" s="247">
        <v>723147.71</v>
      </c>
      <c r="F689" s="247">
        <v>0</v>
      </c>
      <c r="G689" s="247">
        <v>0</v>
      </c>
    </row>
    <row r="690" spans="1:7" ht="15" customHeight="1" x14ac:dyDescent="0.2">
      <c r="A690" s="278" t="s">
        <v>49</v>
      </c>
      <c r="B690" s="279"/>
      <c r="C690" s="249" t="s">
        <v>373</v>
      </c>
      <c r="D690" s="249" t="s">
        <v>116</v>
      </c>
      <c r="E690" s="247">
        <v>723147.71</v>
      </c>
      <c r="F690" s="247">
        <v>0</v>
      </c>
      <c r="G690" s="247">
        <v>0</v>
      </c>
    </row>
    <row r="691" spans="1:7" ht="15" customHeight="1" x14ac:dyDescent="0.2">
      <c r="A691" s="278" t="s">
        <v>200</v>
      </c>
      <c r="B691" s="279"/>
      <c r="C691" s="249" t="s">
        <v>373</v>
      </c>
      <c r="D691" s="249" t="s">
        <v>201</v>
      </c>
      <c r="E691" s="247">
        <v>9500</v>
      </c>
      <c r="F691" s="247">
        <v>9500</v>
      </c>
      <c r="G691" s="247">
        <v>9500</v>
      </c>
    </row>
    <row r="692" spans="1:7" ht="15" customHeight="1" x14ac:dyDescent="0.2">
      <c r="A692" s="278" t="s">
        <v>73</v>
      </c>
      <c r="B692" s="279"/>
      <c r="C692" s="249" t="s">
        <v>373</v>
      </c>
      <c r="D692" s="249" t="s">
        <v>74</v>
      </c>
      <c r="E692" s="247">
        <v>9500</v>
      </c>
      <c r="F692" s="247">
        <v>9500</v>
      </c>
      <c r="G692" s="247">
        <v>9500</v>
      </c>
    </row>
    <row r="693" spans="1:7" ht="15" customHeight="1" x14ac:dyDescent="0.2">
      <c r="A693" s="278" t="s">
        <v>906</v>
      </c>
      <c r="B693" s="279"/>
      <c r="C693" s="249" t="s">
        <v>756</v>
      </c>
      <c r="D693" s="249"/>
      <c r="E693" s="247">
        <v>13837170</v>
      </c>
      <c r="F693" s="247">
        <v>0</v>
      </c>
      <c r="G693" s="247">
        <v>0</v>
      </c>
    </row>
    <row r="694" spans="1:7" ht="23.25" customHeight="1" x14ac:dyDescent="0.2">
      <c r="A694" s="278" t="s">
        <v>907</v>
      </c>
      <c r="B694" s="279"/>
      <c r="C694" s="249" t="s">
        <v>908</v>
      </c>
      <c r="D694" s="250"/>
      <c r="E694" s="247">
        <v>13837170</v>
      </c>
      <c r="F694" s="247">
        <v>0</v>
      </c>
      <c r="G694" s="247">
        <v>0</v>
      </c>
    </row>
    <row r="695" spans="1:7" ht="34.5" customHeight="1" x14ac:dyDescent="0.2">
      <c r="A695" s="278" t="s">
        <v>958</v>
      </c>
      <c r="B695" s="279"/>
      <c r="C695" s="249" t="s">
        <v>959</v>
      </c>
      <c r="D695" s="250"/>
      <c r="E695" s="247">
        <v>13837170</v>
      </c>
      <c r="F695" s="247">
        <v>0</v>
      </c>
      <c r="G695" s="247">
        <v>0</v>
      </c>
    </row>
    <row r="696" spans="1:7" ht="23.25" customHeight="1" x14ac:dyDescent="0.2">
      <c r="A696" s="278" t="s">
        <v>273</v>
      </c>
      <c r="B696" s="279"/>
      <c r="C696" s="249" t="s">
        <v>959</v>
      </c>
      <c r="D696" s="249" t="s">
        <v>94</v>
      </c>
      <c r="E696" s="247">
        <v>13837170</v>
      </c>
      <c r="F696" s="247">
        <v>0</v>
      </c>
      <c r="G696" s="247">
        <v>0</v>
      </c>
    </row>
    <row r="697" spans="1:7" ht="23.25" customHeight="1" x14ac:dyDescent="0.2">
      <c r="A697" s="278" t="s">
        <v>187</v>
      </c>
      <c r="B697" s="279"/>
      <c r="C697" s="249" t="s">
        <v>959</v>
      </c>
      <c r="D697" s="249" t="s">
        <v>58</v>
      </c>
      <c r="E697" s="247">
        <v>13837170</v>
      </c>
      <c r="F697" s="247">
        <v>0</v>
      </c>
      <c r="G697" s="247">
        <v>0</v>
      </c>
    </row>
    <row r="698" spans="1:7" ht="15" customHeight="1" x14ac:dyDescent="0.2">
      <c r="A698" s="278" t="s">
        <v>374</v>
      </c>
      <c r="B698" s="279"/>
      <c r="C698" s="249" t="s">
        <v>375</v>
      </c>
      <c r="D698" s="249"/>
      <c r="E698" s="247">
        <v>6900000</v>
      </c>
      <c r="F698" s="247">
        <v>2500000</v>
      </c>
      <c r="G698" s="247">
        <v>2500000</v>
      </c>
    </row>
    <row r="699" spans="1:7" ht="23.25" customHeight="1" x14ac:dyDescent="0.2">
      <c r="A699" s="278" t="s">
        <v>865</v>
      </c>
      <c r="B699" s="279"/>
      <c r="C699" s="249" t="s">
        <v>376</v>
      </c>
      <c r="D699" s="250"/>
      <c r="E699" s="247">
        <v>2400000</v>
      </c>
      <c r="F699" s="247">
        <v>2500000</v>
      </c>
      <c r="G699" s="247">
        <v>2500000</v>
      </c>
    </row>
    <row r="700" spans="1:7" ht="23.25" customHeight="1" x14ac:dyDescent="0.2">
      <c r="A700" s="278" t="s">
        <v>1190</v>
      </c>
      <c r="B700" s="279"/>
      <c r="C700" s="249" t="s">
        <v>377</v>
      </c>
      <c r="D700" s="250"/>
      <c r="E700" s="247">
        <v>2400000</v>
      </c>
      <c r="F700" s="247">
        <v>2500000</v>
      </c>
      <c r="G700" s="247">
        <v>2500000</v>
      </c>
    </row>
    <row r="701" spans="1:7" ht="23.25" customHeight="1" x14ac:dyDescent="0.2">
      <c r="A701" s="278" t="s">
        <v>85</v>
      </c>
      <c r="B701" s="279"/>
      <c r="C701" s="249" t="s">
        <v>377</v>
      </c>
      <c r="D701" s="249" t="s">
        <v>84</v>
      </c>
      <c r="E701" s="247">
        <v>2400000</v>
      </c>
      <c r="F701" s="247">
        <v>2500000</v>
      </c>
      <c r="G701" s="247">
        <v>2500000</v>
      </c>
    </row>
    <row r="702" spans="1:7" ht="15" customHeight="1" x14ac:dyDescent="0.2">
      <c r="A702" s="278" t="s">
        <v>49</v>
      </c>
      <c r="B702" s="279"/>
      <c r="C702" s="249" t="s">
        <v>377</v>
      </c>
      <c r="D702" s="249" t="s">
        <v>116</v>
      </c>
      <c r="E702" s="247">
        <v>2400000</v>
      </c>
      <c r="F702" s="247">
        <v>2500000</v>
      </c>
      <c r="G702" s="247">
        <v>2500000</v>
      </c>
    </row>
    <row r="703" spans="1:7" ht="68.25" customHeight="1" x14ac:dyDescent="0.2">
      <c r="A703" s="278" t="s">
        <v>1006</v>
      </c>
      <c r="B703" s="279"/>
      <c r="C703" s="249" t="s">
        <v>1007</v>
      </c>
      <c r="D703" s="250"/>
      <c r="E703" s="247">
        <v>4500000</v>
      </c>
      <c r="F703" s="247">
        <v>0</v>
      </c>
      <c r="G703" s="247">
        <v>0</v>
      </c>
    </row>
    <row r="704" spans="1:7" ht="34.5" customHeight="1" x14ac:dyDescent="0.2">
      <c r="A704" s="278" t="s">
        <v>1191</v>
      </c>
      <c r="B704" s="279"/>
      <c r="C704" s="249" t="s">
        <v>1008</v>
      </c>
      <c r="D704" s="250"/>
      <c r="E704" s="247">
        <v>4500000</v>
      </c>
      <c r="F704" s="247">
        <v>0</v>
      </c>
      <c r="G704" s="247">
        <v>0</v>
      </c>
    </row>
    <row r="705" spans="1:7" ht="15" customHeight="1" x14ac:dyDescent="0.2">
      <c r="A705" s="278" t="s">
        <v>200</v>
      </c>
      <c r="B705" s="279"/>
      <c r="C705" s="249" t="s">
        <v>1008</v>
      </c>
      <c r="D705" s="249" t="s">
        <v>201</v>
      </c>
      <c r="E705" s="247">
        <v>4500000</v>
      </c>
      <c r="F705" s="247">
        <v>0</v>
      </c>
      <c r="G705" s="247">
        <v>0</v>
      </c>
    </row>
    <row r="706" spans="1:7" ht="34.5" customHeight="1" x14ac:dyDescent="0.2">
      <c r="A706" s="278" t="s">
        <v>271</v>
      </c>
      <c r="B706" s="279"/>
      <c r="C706" s="249" t="s">
        <v>1008</v>
      </c>
      <c r="D706" s="249" t="s">
        <v>106</v>
      </c>
      <c r="E706" s="247">
        <v>4500000</v>
      </c>
      <c r="F706" s="247">
        <v>0</v>
      </c>
      <c r="G706" s="247">
        <v>0</v>
      </c>
    </row>
    <row r="707" spans="1:7" ht="23.25" customHeight="1" x14ac:dyDescent="0.2">
      <c r="A707" s="278" t="s">
        <v>1274</v>
      </c>
      <c r="B707" s="279"/>
      <c r="C707" s="249" t="s">
        <v>1275</v>
      </c>
      <c r="D707" s="249"/>
      <c r="E707" s="247">
        <v>100000</v>
      </c>
      <c r="F707" s="247">
        <v>0</v>
      </c>
      <c r="G707" s="247">
        <v>0</v>
      </c>
    </row>
    <row r="708" spans="1:7" ht="34.5" customHeight="1" x14ac:dyDescent="0.2">
      <c r="A708" s="278" t="s">
        <v>1276</v>
      </c>
      <c r="B708" s="279"/>
      <c r="C708" s="249" t="s">
        <v>1277</v>
      </c>
      <c r="D708" s="250"/>
      <c r="E708" s="247">
        <v>100000</v>
      </c>
      <c r="F708" s="247">
        <v>0</v>
      </c>
      <c r="G708" s="247">
        <v>0</v>
      </c>
    </row>
    <row r="709" spans="1:7" ht="23.25" customHeight="1" x14ac:dyDescent="0.2">
      <c r="A709" s="278" t="s">
        <v>1376</v>
      </c>
      <c r="B709" s="279"/>
      <c r="C709" s="249" t="s">
        <v>1278</v>
      </c>
      <c r="D709" s="250"/>
      <c r="E709" s="247">
        <v>100000</v>
      </c>
      <c r="F709" s="247">
        <v>0</v>
      </c>
      <c r="G709" s="247">
        <v>0</v>
      </c>
    </row>
    <row r="710" spans="1:7" ht="23.25" customHeight="1" x14ac:dyDescent="0.2">
      <c r="A710" s="278" t="s">
        <v>85</v>
      </c>
      <c r="B710" s="279"/>
      <c r="C710" s="249" t="s">
        <v>1278</v>
      </c>
      <c r="D710" s="249" t="s">
        <v>84</v>
      </c>
      <c r="E710" s="247">
        <v>100000</v>
      </c>
      <c r="F710" s="247">
        <v>0</v>
      </c>
      <c r="G710" s="247">
        <v>0</v>
      </c>
    </row>
    <row r="711" spans="1:7" ht="15" customHeight="1" x14ac:dyDescent="0.2">
      <c r="A711" s="278" t="s">
        <v>49</v>
      </c>
      <c r="B711" s="279"/>
      <c r="C711" s="249" t="s">
        <v>1278</v>
      </c>
      <c r="D711" s="249" t="s">
        <v>116</v>
      </c>
      <c r="E711" s="247">
        <v>100000</v>
      </c>
      <c r="F711" s="247">
        <v>0</v>
      </c>
      <c r="G711" s="247">
        <v>0</v>
      </c>
    </row>
    <row r="712" spans="1:7" ht="15" customHeight="1" x14ac:dyDescent="0.2">
      <c r="A712" s="278" t="s">
        <v>260</v>
      </c>
      <c r="B712" s="279"/>
      <c r="C712" s="249" t="s">
        <v>795</v>
      </c>
      <c r="D712" s="249"/>
      <c r="E712" s="247">
        <v>140516800.13999999</v>
      </c>
      <c r="F712" s="247">
        <v>137897546.13999999</v>
      </c>
      <c r="G712" s="247">
        <v>134741056.13999999</v>
      </c>
    </row>
    <row r="713" spans="1:7" ht="23.25" customHeight="1" x14ac:dyDescent="0.2">
      <c r="A713" s="278" t="s">
        <v>156</v>
      </c>
      <c r="B713" s="279"/>
      <c r="C713" s="249" t="s">
        <v>866</v>
      </c>
      <c r="D713" s="250"/>
      <c r="E713" s="247">
        <v>140501200.13999999</v>
      </c>
      <c r="F713" s="247">
        <v>134670440.13999999</v>
      </c>
      <c r="G713" s="247">
        <v>134670440.13999999</v>
      </c>
    </row>
    <row r="714" spans="1:7" ht="34.5" customHeight="1" x14ac:dyDescent="0.2">
      <c r="A714" s="278" t="s">
        <v>1279</v>
      </c>
      <c r="B714" s="279"/>
      <c r="C714" s="249" t="s">
        <v>1280</v>
      </c>
      <c r="D714" s="250"/>
      <c r="E714" s="247">
        <v>613620</v>
      </c>
      <c r="F714" s="247">
        <v>0</v>
      </c>
      <c r="G714" s="247">
        <v>0</v>
      </c>
    </row>
    <row r="715" spans="1:7" ht="23.25" customHeight="1" x14ac:dyDescent="0.2">
      <c r="A715" s="278" t="s">
        <v>85</v>
      </c>
      <c r="B715" s="279"/>
      <c r="C715" s="249" t="s">
        <v>1280</v>
      </c>
      <c r="D715" s="249" t="s">
        <v>84</v>
      </c>
      <c r="E715" s="247">
        <v>613620</v>
      </c>
      <c r="F715" s="247">
        <v>0</v>
      </c>
      <c r="G715" s="247">
        <v>0</v>
      </c>
    </row>
    <row r="716" spans="1:7" ht="15" customHeight="1" x14ac:dyDescent="0.2">
      <c r="A716" s="278" t="s">
        <v>49</v>
      </c>
      <c r="B716" s="279"/>
      <c r="C716" s="249" t="s">
        <v>1280</v>
      </c>
      <c r="D716" s="249" t="s">
        <v>116</v>
      </c>
      <c r="E716" s="247">
        <v>613620</v>
      </c>
      <c r="F716" s="247">
        <v>0</v>
      </c>
      <c r="G716" s="247">
        <v>0</v>
      </c>
    </row>
    <row r="717" spans="1:7" ht="23.25" customHeight="1" x14ac:dyDescent="0.2">
      <c r="A717" s="278" t="s">
        <v>483</v>
      </c>
      <c r="B717" s="279"/>
      <c r="C717" s="249" t="s">
        <v>867</v>
      </c>
      <c r="D717" s="250"/>
      <c r="E717" s="247">
        <v>76571120</v>
      </c>
      <c r="F717" s="247">
        <v>71682680</v>
      </c>
      <c r="G717" s="247">
        <v>71682680</v>
      </c>
    </row>
    <row r="718" spans="1:7" ht="23.25" customHeight="1" x14ac:dyDescent="0.2">
      <c r="A718" s="278" t="s">
        <v>85</v>
      </c>
      <c r="B718" s="279"/>
      <c r="C718" s="249" t="s">
        <v>867</v>
      </c>
      <c r="D718" s="249" t="s">
        <v>84</v>
      </c>
      <c r="E718" s="247">
        <v>76571120</v>
      </c>
      <c r="F718" s="247">
        <v>71682680</v>
      </c>
      <c r="G718" s="247">
        <v>71682680</v>
      </c>
    </row>
    <row r="719" spans="1:7" ht="15" customHeight="1" x14ac:dyDescent="0.2">
      <c r="A719" s="278" t="s">
        <v>49</v>
      </c>
      <c r="B719" s="279"/>
      <c r="C719" s="249" t="s">
        <v>867</v>
      </c>
      <c r="D719" s="249" t="s">
        <v>116</v>
      </c>
      <c r="E719" s="247">
        <v>76571120</v>
      </c>
      <c r="F719" s="247">
        <v>71682680</v>
      </c>
      <c r="G719" s="247">
        <v>71682680</v>
      </c>
    </row>
    <row r="720" spans="1:7" ht="34.5" customHeight="1" x14ac:dyDescent="0.2">
      <c r="A720" s="278" t="s">
        <v>531</v>
      </c>
      <c r="B720" s="279"/>
      <c r="C720" s="249" t="s">
        <v>915</v>
      </c>
      <c r="D720" s="250"/>
      <c r="E720" s="247">
        <v>63316460.140000001</v>
      </c>
      <c r="F720" s="247">
        <v>62987760.140000001</v>
      </c>
      <c r="G720" s="247">
        <v>62987760.140000001</v>
      </c>
    </row>
    <row r="721" spans="1:7" ht="23.25" customHeight="1" x14ac:dyDescent="0.2">
      <c r="A721" s="278" t="s">
        <v>85</v>
      </c>
      <c r="B721" s="279"/>
      <c r="C721" s="249" t="s">
        <v>915</v>
      </c>
      <c r="D721" s="249" t="s">
        <v>84</v>
      </c>
      <c r="E721" s="247">
        <v>63316460.140000001</v>
      </c>
      <c r="F721" s="247">
        <v>62987760.140000001</v>
      </c>
      <c r="G721" s="247">
        <v>62987760.140000001</v>
      </c>
    </row>
    <row r="722" spans="1:7" ht="15" customHeight="1" x14ac:dyDescent="0.2">
      <c r="A722" s="278" t="s">
        <v>228</v>
      </c>
      <c r="B722" s="279"/>
      <c r="C722" s="249" t="s">
        <v>915</v>
      </c>
      <c r="D722" s="249" t="s">
        <v>229</v>
      </c>
      <c r="E722" s="247">
        <v>63316460.140000001</v>
      </c>
      <c r="F722" s="247">
        <v>62987760.140000001</v>
      </c>
      <c r="G722" s="247">
        <v>62987760.140000001</v>
      </c>
    </row>
    <row r="723" spans="1:7" ht="34.5" customHeight="1" x14ac:dyDescent="0.2">
      <c r="A723" s="278" t="s">
        <v>378</v>
      </c>
      <c r="B723" s="279"/>
      <c r="C723" s="249" t="s">
        <v>796</v>
      </c>
      <c r="D723" s="250"/>
      <c r="E723" s="247">
        <v>15600</v>
      </c>
      <c r="F723" s="247">
        <v>3227106</v>
      </c>
      <c r="G723" s="247">
        <v>70616</v>
      </c>
    </row>
    <row r="724" spans="1:7" ht="34.5" customHeight="1" x14ac:dyDescent="0.2">
      <c r="A724" s="278" t="s">
        <v>797</v>
      </c>
      <c r="B724" s="279"/>
      <c r="C724" s="249" t="s">
        <v>798</v>
      </c>
      <c r="D724" s="250"/>
      <c r="E724" s="247">
        <v>15600</v>
      </c>
      <c r="F724" s="247">
        <v>3227106</v>
      </c>
      <c r="G724" s="247">
        <v>70616</v>
      </c>
    </row>
    <row r="725" spans="1:7" ht="23.25" customHeight="1" x14ac:dyDescent="0.2">
      <c r="A725" s="278" t="s">
        <v>273</v>
      </c>
      <c r="B725" s="279"/>
      <c r="C725" s="249" t="s">
        <v>798</v>
      </c>
      <c r="D725" s="249" t="s">
        <v>94</v>
      </c>
      <c r="E725" s="247">
        <v>15600</v>
      </c>
      <c r="F725" s="247">
        <v>3227106</v>
      </c>
      <c r="G725" s="247">
        <v>70616</v>
      </c>
    </row>
    <row r="726" spans="1:7" ht="23.25" customHeight="1" x14ac:dyDescent="0.2">
      <c r="A726" s="278" t="s">
        <v>187</v>
      </c>
      <c r="B726" s="279"/>
      <c r="C726" s="249" t="s">
        <v>798</v>
      </c>
      <c r="D726" s="249" t="s">
        <v>58</v>
      </c>
      <c r="E726" s="247">
        <v>15600</v>
      </c>
      <c r="F726" s="247">
        <v>3227106</v>
      </c>
      <c r="G726" s="247">
        <v>70616</v>
      </c>
    </row>
    <row r="727" spans="1:7" ht="23.25" customHeight="1" x14ac:dyDescent="0.2">
      <c r="A727" s="306" t="s">
        <v>435</v>
      </c>
      <c r="B727" s="307"/>
      <c r="C727" s="244" t="s">
        <v>436</v>
      </c>
      <c r="D727" s="244"/>
      <c r="E727" s="254">
        <v>1570054100</v>
      </c>
      <c r="F727" s="254">
        <v>1312878194.6199999</v>
      </c>
      <c r="G727" s="254">
        <v>1151572129.5899999</v>
      </c>
    </row>
    <row r="728" spans="1:7" ht="15" customHeight="1" x14ac:dyDescent="0.2">
      <c r="A728" s="278" t="s">
        <v>437</v>
      </c>
      <c r="B728" s="279"/>
      <c r="C728" s="249" t="s">
        <v>438</v>
      </c>
      <c r="D728" s="249"/>
      <c r="E728" s="247">
        <v>136047400</v>
      </c>
      <c r="F728" s="247">
        <v>219756014.62</v>
      </c>
      <c r="G728" s="247">
        <v>88728849.590000004</v>
      </c>
    </row>
    <row r="729" spans="1:7" ht="23.25" customHeight="1" x14ac:dyDescent="0.2">
      <c r="A729" s="278" t="s">
        <v>753</v>
      </c>
      <c r="B729" s="279"/>
      <c r="C729" s="249" t="s">
        <v>439</v>
      </c>
      <c r="D729" s="250"/>
      <c r="E729" s="247">
        <v>136047400</v>
      </c>
      <c r="F729" s="247">
        <v>219756014.62</v>
      </c>
      <c r="G729" s="247">
        <v>88728849.590000004</v>
      </c>
    </row>
    <row r="730" spans="1:7" ht="45.75" customHeight="1" x14ac:dyDescent="0.2">
      <c r="A730" s="278" t="s">
        <v>1166</v>
      </c>
      <c r="B730" s="279"/>
      <c r="C730" s="249" t="s">
        <v>825</v>
      </c>
      <c r="D730" s="250"/>
      <c r="E730" s="247">
        <v>560000</v>
      </c>
      <c r="F730" s="247">
        <v>560000</v>
      </c>
      <c r="G730" s="247">
        <v>560000</v>
      </c>
    </row>
    <row r="731" spans="1:7" ht="23.25" customHeight="1" x14ac:dyDescent="0.2">
      <c r="A731" s="278" t="s">
        <v>273</v>
      </c>
      <c r="B731" s="279"/>
      <c r="C731" s="249" t="s">
        <v>825</v>
      </c>
      <c r="D731" s="249" t="s">
        <v>94</v>
      </c>
      <c r="E731" s="247">
        <v>560000</v>
      </c>
      <c r="F731" s="247">
        <v>560000</v>
      </c>
      <c r="G731" s="247">
        <v>560000</v>
      </c>
    </row>
    <row r="732" spans="1:7" ht="23.25" customHeight="1" x14ac:dyDescent="0.2">
      <c r="A732" s="278" t="s">
        <v>187</v>
      </c>
      <c r="B732" s="279"/>
      <c r="C732" s="249" t="s">
        <v>825</v>
      </c>
      <c r="D732" s="249" t="s">
        <v>58</v>
      </c>
      <c r="E732" s="247">
        <v>560000</v>
      </c>
      <c r="F732" s="247">
        <v>560000</v>
      </c>
      <c r="G732" s="247">
        <v>560000</v>
      </c>
    </row>
    <row r="733" spans="1:7" ht="34.5" customHeight="1" x14ac:dyDescent="0.2">
      <c r="A733" s="278" t="s">
        <v>277</v>
      </c>
      <c r="B733" s="279"/>
      <c r="C733" s="249" t="s">
        <v>440</v>
      </c>
      <c r="D733" s="250"/>
      <c r="E733" s="247">
        <v>135487400</v>
      </c>
      <c r="F733" s="247">
        <v>219196014.62</v>
      </c>
      <c r="G733" s="247">
        <v>88168849.590000004</v>
      </c>
    </row>
    <row r="734" spans="1:7" ht="23.25" customHeight="1" x14ac:dyDescent="0.2">
      <c r="A734" s="278" t="s">
        <v>273</v>
      </c>
      <c r="B734" s="279"/>
      <c r="C734" s="249" t="s">
        <v>440</v>
      </c>
      <c r="D734" s="249" t="s">
        <v>94</v>
      </c>
      <c r="E734" s="247">
        <v>135487400</v>
      </c>
      <c r="F734" s="247">
        <v>219196014.62</v>
      </c>
      <c r="G734" s="247">
        <v>88168849.590000004</v>
      </c>
    </row>
    <row r="735" spans="1:7" ht="23.25" customHeight="1" x14ac:dyDescent="0.2">
      <c r="A735" s="278" t="s">
        <v>187</v>
      </c>
      <c r="B735" s="279"/>
      <c r="C735" s="249" t="s">
        <v>440</v>
      </c>
      <c r="D735" s="249" t="s">
        <v>58</v>
      </c>
      <c r="E735" s="247">
        <v>135487400</v>
      </c>
      <c r="F735" s="247">
        <v>219196014.62</v>
      </c>
      <c r="G735" s="247">
        <v>88168849.590000004</v>
      </c>
    </row>
    <row r="736" spans="1:7" ht="15" customHeight="1" x14ac:dyDescent="0.2">
      <c r="A736" s="278" t="s">
        <v>441</v>
      </c>
      <c r="B736" s="279"/>
      <c r="C736" s="249" t="s">
        <v>442</v>
      </c>
      <c r="D736" s="249"/>
      <c r="E736" s="247">
        <v>1306056609.02</v>
      </c>
      <c r="F736" s="247">
        <v>995579900</v>
      </c>
      <c r="G736" s="247">
        <v>965301000</v>
      </c>
    </row>
    <row r="737" spans="1:7" ht="23.25" customHeight="1" x14ac:dyDescent="0.2">
      <c r="A737" s="278" t="s">
        <v>1074</v>
      </c>
      <c r="B737" s="279"/>
      <c r="C737" s="249" t="s">
        <v>1075</v>
      </c>
      <c r="D737" s="250"/>
      <c r="E737" s="247">
        <v>645775912.28999996</v>
      </c>
      <c r="F737" s="247">
        <v>578000000</v>
      </c>
      <c r="G737" s="247">
        <v>578000000</v>
      </c>
    </row>
    <row r="738" spans="1:7" ht="34.5" customHeight="1" x14ac:dyDescent="0.2">
      <c r="A738" s="278" t="s">
        <v>1167</v>
      </c>
      <c r="B738" s="279"/>
      <c r="C738" s="249" t="s">
        <v>1076</v>
      </c>
      <c r="D738" s="250"/>
      <c r="E738" s="247">
        <v>645775912.28999996</v>
      </c>
      <c r="F738" s="247">
        <v>578000000</v>
      </c>
      <c r="G738" s="247">
        <v>578000000</v>
      </c>
    </row>
    <row r="739" spans="1:7" ht="23.25" customHeight="1" x14ac:dyDescent="0.2">
      <c r="A739" s="278" t="s">
        <v>273</v>
      </c>
      <c r="B739" s="279"/>
      <c r="C739" s="249" t="s">
        <v>1076</v>
      </c>
      <c r="D739" s="249" t="s">
        <v>94</v>
      </c>
      <c r="E739" s="247">
        <v>558670443.58000004</v>
      </c>
      <c r="F739" s="247">
        <v>578000000</v>
      </c>
      <c r="G739" s="247">
        <v>578000000</v>
      </c>
    </row>
    <row r="740" spans="1:7" ht="23.25" customHeight="1" x14ac:dyDescent="0.2">
      <c r="A740" s="278" t="s">
        <v>187</v>
      </c>
      <c r="B740" s="279"/>
      <c r="C740" s="249" t="s">
        <v>1076</v>
      </c>
      <c r="D740" s="249" t="s">
        <v>58</v>
      </c>
      <c r="E740" s="247">
        <v>558670443.58000004</v>
      </c>
      <c r="F740" s="247">
        <v>578000000</v>
      </c>
      <c r="G740" s="247">
        <v>578000000</v>
      </c>
    </row>
    <row r="741" spans="1:7" ht="23.25" customHeight="1" x14ac:dyDescent="0.2">
      <c r="A741" s="278" t="s">
        <v>85</v>
      </c>
      <c r="B741" s="279"/>
      <c r="C741" s="249" t="s">
        <v>1076</v>
      </c>
      <c r="D741" s="249" t="s">
        <v>84</v>
      </c>
      <c r="E741" s="247">
        <v>87105468.709999993</v>
      </c>
      <c r="F741" s="247">
        <v>0</v>
      </c>
      <c r="G741" s="247">
        <v>0</v>
      </c>
    </row>
    <row r="742" spans="1:7" ht="15" customHeight="1" x14ac:dyDescent="0.2">
      <c r="A742" s="278" t="s">
        <v>49</v>
      </c>
      <c r="B742" s="279"/>
      <c r="C742" s="249" t="s">
        <v>1076</v>
      </c>
      <c r="D742" s="249" t="s">
        <v>116</v>
      </c>
      <c r="E742" s="247">
        <v>87105468.709999993</v>
      </c>
      <c r="F742" s="247">
        <v>0</v>
      </c>
      <c r="G742" s="247">
        <v>0</v>
      </c>
    </row>
    <row r="743" spans="1:7" ht="34.5" customHeight="1" x14ac:dyDescent="0.2">
      <c r="A743" s="278" t="s">
        <v>443</v>
      </c>
      <c r="B743" s="279"/>
      <c r="C743" s="249" t="s">
        <v>826</v>
      </c>
      <c r="D743" s="250"/>
      <c r="E743" s="247">
        <v>660280696.73000002</v>
      </c>
      <c r="F743" s="247">
        <v>417579900</v>
      </c>
      <c r="G743" s="247">
        <v>387301000</v>
      </c>
    </row>
    <row r="744" spans="1:7" ht="34.5" customHeight="1" x14ac:dyDescent="0.2">
      <c r="A744" s="278" t="s">
        <v>1077</v>
      </c>
      <c r="B744" s="279"/>
      <c r="C744" s="249" t="s">
        <v>1078</v>
      </c>
      <c r="D744" s="250"/>
      <c r="E744" s="247">
        <v>510224396.73000002</v>
      </c>
      <c r="F744" s="247">
        <v>375693000</v>
      </c>
      <c r="G744" s="247">
        <v>387301000</v>
      </c>
    </row>
    <row r="745" spans="1:7" ht="23.25" customHeight="1" x14ac:dyDescent="0.2">
      <c r="A745" s="278" t="s">
        <v>273</v>
      </c>
      <c r="B745" s="279"/>
      <c r="C745" s="249" t="s">
        <v>1078</v>
      </c>
      <c r="D745" s="249" t="s">
        <v>94</v>
      </c>
      <c r="E745" s="247">
        <v>510224396.73000002</v>
      </c>
      <c r="F745" s="247">
        <v>375693000</v>
      </c>
      <c r="G745" s="247">
        <v>387301000</v>
      </c>
    </row>
    <row r="746" spans="1:7" ht="23.25" customHeight="1" x14ac:dyDescent="0.2">
      <c r="A746" s="278" t="s">
        <v>187</v>
      </c>
      <c r="B746" s="279"/>
      <c r="C746" s="249" t="s">
        <v>1078</v>
      </c>
      <c r="D746" s="249" t="s">
        <v>58</v>
      </c>
      <c r="E746" s="247">
        <v>510224396.73000002</v>
      </c>
      <c r="F746" s="247">
        <v>375693000</v>
      </c>
      <c r="G746" s="247">
        <v>387301000</v>
      </c>
    </row>
    <row r="747" spans="1:7" ht="23.25" customHeight="1" x14ac:dyDescent="0.2">
      <c r="A747" s="278" t="s">
        <v>1246</v>
      </c>
      <c r="B747" s="279"/>
      <c r="C747" s="249" t="s">
        <v>1247</v>
      </c>
      <c r="D747" s="250"/>
      <c r="E747" s="247">
        <v>22597000</v>
      </c>
      <c r="F747" s="247">
        <v>0</v>
      </c>
      <c r="G747" s="247">
        <v>0</v>
      </c>
    </row>
    <row r="748" spans="1:7" ht="23.25" customHeight="1" x14ac:dyDescent="0.2">
      <c r="A748" s="278" t="s">
        <v>273</v>
      </c>
      <c r="B748" s="279"/>
      <c r="C748" s="249" t="s">
        <v>1247</v>
      </c>
      <c r="D748" s="249" t="s">
        <v>94</v>
      </c>
      <c r="E748" s="247">
        <v>22597000</v>
      </c>
      <c r="F748" s="247">
        <v>0</v>
      </c>
      <c r="G748" s="247">
        <v>0</v>
      </c>
    </row>
    <row r="749" spans="1:7" ht="23.25" customHeight="1" x14ac:dyDescent="0.2">
      <c r="A749" s="278" t="s">
        <v>187</v>
      </c>
      <c r="B749" s="279"/>
      <c r="C749" s="249" t="s">
        <v>1247</v>
      </c>
      <c r="D749" s="249" t="s">
        <v>58</v>
      </c>
      <c r="E749" s="247">
        <v>22597000</v>
      </c>
      <c r="F749" s="247">
        <v>0</v>
      </c>
      <c r="G749" s="247">
        <v>0</v>
      </c>
    </row>
    <row r="750" spans="1:7" ht="23.25" customHeight="1" x14ac:dyDescent="0.2">
      <c r="A750" s="278" t="s">
        <v>1079</v>
      </c>
      <c r="B750" s="279"/>
      <c r="C750" s="249" t="s">
        <v>1080</v>
      </c>
      <c r="D750" s="250"/>
      <c r="E750" s="247">
        <v>127459300</v>
      </c>
      <c r="F750" s="247">
        <v>20725700</v>
      </c>
      <c r="G750" s="247">
        <v>0</v>
      </c>
    </row>
    <row r="751" spans="1:7" ht="23.25" customHeight="1" x14ac:dyDescent="0.2">
      <c r="A751" s="278" t="s">
        <v>273</v>
      </c>
      <c r="B751" s="279"/>
      <c r="C751" s="249" t="s">
        <v>1080</v>
      </c>
      <c r="D751" s="249" t="s">
        <v>94</v>
      </c>
      <c r="E751" s="247">
        <v>127459300</v>
      </c>
      <c r="F751" s="247">
        <v>20725700</v>
      </c>
      <c r="G751" s="247">
        <v>0</v>
      </c>
    </row>
    <row r="752" spans="1:7" ht="23.25" customHeight="1" x14ac:dyDescent="0.2">
      <c r="A752" s="278" t="s">
        <v>187</v>
      </c>
      <c r="B752" s="279"/>
      <c r="C752" s="249" t="s">
        <v>1080</v>
      </c>
      <c r="D752" s="249" t="s">
        <v>58</v>
      </c>
      <c r="E752" s="247">
        <v>127459300</v>
      </c>
      <c r="F752" s="247">
        <v>20725700</v>
      </c>
      <c r="G752" s="247">
        <v>0</v>
      </c>
    </row>
    <row r="753" spans="1:7" ht="34.5" customHeight="1" x14ac:dyDescent="0.2">
      <c r="A753" s="278" t="s">
        <v>1412</v>
      </c>
      <c r="B753" s="279"/>
      <c r="C753" s="249" t="s">
        <v>1413</v>
      </c>
      <c r="D753" s="250"/>
      <c r="E753" s="247">
        <v>0</v>
      </c>
      <c r="F753" s="247">
        <v>21161200</v>
      </c>
      <c r="G753" s="247">
        <v>0</v>
      </c>
    </row>
    <row r="754" spans="1:7" ht="23.25" customHeight="1" x14ac:dyDescent="0.2">
      <c r="A754" s="278" t="s">
        <v>273</v>
      </c>
      <c r="B754" s="279"/>
      <c r="C754" s="249" t="s">
        <v>1413</v>
      </c>
      <c r="D754" s="249" t="s">
        <v>94</v>
      </c>
      <c r="E754" s="247">
        <v>0</v>
      </c>
      <c r="F754" s="247">
        <v>21161200</v>
      </c>
      <c r="G754" s="247">
        <v>0</v>
      </c>
    </row>
    <row r="755" spans="1:7" ht="23.25" customHeight="1" x14ac:dyDescent="0.2">
      <c r="A755" s="278" t="s">
        <v>187</v>
      </c>
      <c r="B755" s="279"/>
      <c r="C755" s="249" t="s">
        <v>1413</v>
      </c>
      <c r="D755" s="249" t="s">
        <v>58</v>
      </c>
      <c r="E755" s="247">
        <v>0</v>
      </c>
      <c r="F755" s="247">
        <v>21161200</v>
      </c>
      <c r="G755" s="247">
        <v>0</v>
      </c>
    </row>
    <row r="756" spans="1:7" ht="15" customHeight="1" x14ac:dyDescent="0.2">
      <c r="A756" s="278" t="s">
        <v>1081</v>
      </c>
      <c r="B756" s="279"/>
      <c r="C756" s="249" t="s">
        <v>1082</v>
      </c>
      <c r="D756" s="249"/>
      <c r="E756" s="247">
        <v>90129556.189999998</v>
      </c>
      <c r="F756" s="247">
        <v>60000000</v>
      </c>
      <c r="G756" s="247">
        <v>60000000</v>
      </c>
    </row>
    <row r="757" spans="1:7" ht="23.25" customHeight="1" x14ac:dyDescent="0.2">
      <c r="A757" s="278" t="s">
        <v>1083</v>
      </c>
      <c r="B757" s="279"/>
      <c r="C757" s="249" t="s">
        <v>1084</v>
      </c>
      <c r="D757" s="250"/>
      <c r="E757" s="247">
        <v>90129556.189999998</v>
      </c>
      <c r="F757" s="247">
        <v>60000000</v>
      </c>
      <c r="G757" s="247">
        <v>60000000</v>
      </c>
    </row>
    <row r="758" spans="1:7" ht="23.25" customHeight="1" x14ac:dyDescent="0.2">
      <c r="A758" s="278" t="s">
        <v>444</v>
      </c>
      <c r="B758" s="279"/>
      <c r="C758" s="249" t="s">
        <v>1085</v>
      </c>
      <c r="D758" s="250"/>
      <c r="E758" s="247">
        <v>90129556.189999998</v>
      </c>
      <c r="F758" s="247">
        <v>60000000</v>
      </c>
      <c r="G758" s="247">
        <v>60000000</v>
      </c>
    </row>
    <row r="759" spans="1:7" ht="23.25" customHeight="1" x14ac:dyDescent="0.2">
      <c r="A759" s="278" t="s">
        <v>273</v>
      </c>
      <c r="B759" s="279"/>
      <c r="C759" s="249" t="s">
        <v>1085</v>
      </c>
      <c r="D759" s="249" t="s">
        <v>94</v>
      </c>
      <c r="E759" s="247">
        <v>90129556.189999998</v>
      </c>
      <c r="F759" s="247">
        <v>60000000</v>
      </c>
      <c r="G759" s="247">
        <v>60000000</v>
      </c>
    </row>
    <row r="760" spans="1:7" ht="23.25" customHeight="1" x14ac:dyDescent="0.2">
      <c r="A760" s="278" t="s">
        <v>187</v>
      </c>
      <c r="B760" s="279"/>
      <c r="C760" s="249" t="s">
        <v>1085</v>
      </c>
      <c r="D760" s="249" t="s">
        <v>58</v>
      </c>
      <c r="E760" s="247">
        <v>90129556.189999998</v>
      </c>
      <c r="F760" s="247">
        <v>60000000</v>
      </c>
      <c r="G760" s="247">
        <v>60000000</v>
      </c>
    </row>
    <row r="761" spans="1:7" ht="15" customHeight="1" x14ac:dyDescent="0.2">
      <c r="A761" s="278" t="s">
        <v>260</v>
      </c>
      <c r="B761" s="279"/>
      <c r="C761" s="249" t="s">
        <v>1086</v>
      </c>
      <c r="D761" s="249"/>
      <c r="E761" s="247">
        <v>37820534.789999999</v>
      </c>
      <c r="F761" s="247">
        <v>37542280</v>
      </c>
      <c r="G761" s="247">
        <v>37542280</v>
      </c>
    </row>
    <row r="762" spans="1:7" ht="23.25" customHeight="1" x14ac:dyDescent="0.2">
      <c r="A762" s="278" t="s">
        <v>156</v>
      </c>
      <c r="B762" s="279"/>
      <c r="C762" s="249" t="s">
        <v>1087</v>
      </c>
      <c r="D762" s="250"/>
      <c r="E762" s="247">
        <v>37820534.789999999</v>
      </c>
      <c r="F762" s="247">
        <v>37542280</v>
      </c>
      <c r="G762" s="247">
        <v>37542280</v>
      </c>
    </row>
    <row r="763" spans="1:7" ht="34.5" customHeight="1" x14ac:dyDescent="0.2">
      <c r="A763" s="278" t="s">
        <v>1088</v>
      </c>
      <c r="B763" s="279"/>
      <c r="C763" s="249" t="s">
        <v>1089</v>
      </c>
      <c r="D763" s="250"/>
      <c r="E763" s="247">
        <v>37820534.789999999</v>
      </c>
      <c r="F763" s="247">
        <v>37542280</v>
      </c>
      <c r="G763" s="247">
        <v>37542280</v>
      </c>
    </row>
    <row r="764" spans="1:7" ht="45.75" customHeight="1" x14ac:dyDescent="0.2">
      <c r="A764" s="278" t="s">
        <v>291</v>
      </c>
      <c r="B764" s="279"/>
      <c r="C764" s="249" t="s">
        <v>1089</v>
      </c>
      <c r="D764" s="249" t="s">
        <v>195</v>
      </c>
      <c r="E764" s="247">
        <v>18647056.57</v>
      </c>
      <c r="F764" s="247">
        <v>23452200</v>
      </c>
      <c r="G764" s="247">
        <v>23452200</v>
      </c>
    </row>
    <row r="765" spans="1:7" ht="15" customHeight="1" x14ac:dyDescent="0.2">
      <c r="A765" s="278" t="s">
        <v>248</v>
      </c>
      <c r="B765" s="279"/>
      <c r="C765" s="249" t="s">
        <v>1089</v>
      </c>
      <c r="D765" s="249" t="s">
        <v>249</v>
      </c>
      <c r="E765" s="247">
        <v>18647056.57</v>
      </c>
      <c r="F765" s="247">
        <v>23452200</v>
      </c>
      <c r="G765" s="247">
        <v>23452200</v>
      </c>
    </row>
    <row r="766" spans="1:7" ht="23.25" customHeight="1" x14ac:dyDescent="0.2">
      <c r="A766" s="278" t="s">
        <v>273</v>
      </c>
      <c r="B766" s="279"/>
      <c r="C766" s="249" t="s">
        <v>1089</v>
      </c>
      <c r="D766" s="249" t="s">
        <v>94</v>
      </c>
      <c r="E766" s="247">
        <v>13290796.890000001</v>
      </c>
      <c r="F766" s="247">
        <v>13974105</v>
      </c>
      <c r="G766" s="247">
        <v>13974105</v>
      </c>
    </row>
    <row r="767" spans="1:7" ht="23.25" customHeight="1" x14ac:dyDescent="0.2">
      <c r="A767" s="278" t="s">
        <v>187</v>
      </c>
      <c r="B767" s="279"/>
      <c r="C767" s="249" t="s">
        <v>1089</v>
      </c>
      <c r="D767" s="249" t="s">
        <v>58</v>
      </c>
      <c r="E767" s="247">
        <v>13290796.890000001</v>
      </c>
      <c r="F767" s="247">
        <v>13974105</v>
      </c>
      <c r="G767" s="247">
        <v>13974105</v>
      </c>
    </row>
    <row r="768" spans="1:7" ht="23.25" customHeight="1" x14ac:dyDescent="0.2">
      <c r="A768" s="278" t="s">
        <v>85</v>
      </c>
      <c r="B768" s="279"/>
      <c r="C768" s="249" t="s">
        <v>1089</v>
      </c>
      <c r="D768" s="249" t="s">
        <v>84</v>
      </c>
      <c r="E768" s="247">
        <v>5766706.3300000001</v>
      </c>
      <c r="F768" s="247">
        <v>0</v>
      </c>
      <c r="G768" s="247">
        <v>0</v>
      </c>
    </row>
    <row r="769" spans="1:7" ht="15" customHeight="1" x14ac:dyDescent="0.2">
      <c r="A769" s="278" t="s">
        <v>49</v>
      </c>
      <c r="B769" s="279"/>
      <c r="C769" s="249" t="s">
        <v>1089</v>
      </c>
      <c r="D769" s="249" t="s">
        <v>116</v>
      </c>
      <c r="E769" s="247">
        <v>5766706.3300000001</v>
      </c>
      <c r="F769" s="247">
        <v>0</v>
      </c>
      <c r="G769" s="247">
        <v>0</v>
      </c>
    </row>
    <row r="770" spans="1:7" ht="15" customHeight="1" x14ac:dyDescent="0.2">
      <c r="A770" s="278" t="s">
        <v>200</v>
      </c>
      <c r="B770" s="279"/>
      <c r="C770" s="249" t="s">
        <v>1089</v>
      </c>
      <c r="D770" s="249" t="s">
        <v>201</v>
      </c>
      <c r="E770" s="247">
        <v>115975</v>
      </c>
      <c r="F770" s="247">
        <v>115975</v>
      </c>
      <c r="G770" s="247">
        <v>115975</v>
      </c>
    </row>
    <row r="771" spans="1:7" ht="15" customHeight="1" x14ac:dyDescent="0.2">
      <c r="A771" s="278" t="s">
        <v>73</v>
      </c>
      <c r="B771" s="279"/>
      <c r="C771" s="249" t="s">
        <v>1089</v>
      </c>
      <c r="D771" s="249" t="s">
        <v>74</v>
      </c>
      <c r="E771" s="247">
        <v>115975</v>
      </c>
      <c r="F771" s="247">
        <v>115975</v>
      </c>
      <c r="G771" s="247">
        <v>115975</v>
      </c>
    </row>
    <row r="772" spans="1:7" ht="23.25" customHeight="1" x14ac:dyDescent="0.2">
      <c r="A772" s="306" t="s">
        <v>930</v>
      </c>
      <c r="B772" s="307"/>
      <c r="C772" s="244" t="s">
        <v>319</v>
      </c>
      <c r="D772" s="244"/>
      <c r="E772" s="254">
        <v>326467596.81999999</v>
      </c>
      <c r="F772" s="254">
        <v>313672400</v>
      </c>
      <c r="G772" s="254">
        <v>313508400</v>
      </c>
    </row>
    <row r="773" spans="1:7" ht="45.75" customHeight="1" x14ac:dyDescent="0.2">
      <c r="A773" s="278" t="s">
        <v>827</v>
      </c>
      <c r="B773" s="279"/>
      <c r="C773" s="249" t="s">
        <v>379</v>
      </c>
      <c r="D773" s="249"/>
      <c r="E773" s="247">
        <v>7103000</v>
      </c>
      <c r="F773" s="247">
        <v>1320000</v>
      </c>
      <c r="G773" s="247">
        <v>1320000</v>
      </c>
    </row>
    <row r="774" spans="1:7" ht="34.5" customHeight="1" x14ac:dyDescent="0.2">
      <c r="A774" s="278" t="s">
        <v>1382</v>
      </c>
      <c r="B774" s="279"/>
      <c r="C774" s="249" t="s">
        <v>1383</v>
      </c>
      <c r="D774" s="250"/>
      <c r="E774" s="247">
        <v>5783000</v>
      </c>
      <c r="F774" s="247">
        <v>0</v>
      </c>
      <c r="G774" s="247">
        <v>0</v>
      </c>
    </row>
    <row r="775" spans="1:7" ht="34.5" customHeight="1" x14ac:dyDescent="0.2">
      <c r="A775" s="278" t="s">
        <v>1384</v>
      </c>
      <c r="B775" s="279"/>
      <c r="C775" s="249" t="s">
        <v>1385</v>
      </c>
      <c r="D775" s="250"/>
      <c r="E775" s="247">
        <v>5783000</v>
      </c>
      <c r="F775" s="247">
        <v>0</v>
      </c>
      <c r="G775" s="247">
        <v>0</v>
      </c>
    </row>
    <row r="776" spans="1:7" ht="23.25" customHeight="1" x14ac:dyDescent="0.2">
      <c r="A776" s="278" t="s">
        <v>85</v>
      </c>
      <c r="B776" s="279"/>
      <c r="C776" s="249" t="s">
        <v>1385</v>
      </c>
      <c r="D776" s="249" t="s">
        <v>84</v>
      </c>
      <c r="E776" s="247">
        <v>5783000</v>
      </c>
      <c r="F776" s="247">
        <v>0</v>
      </c>
      <c r="G776" s="247">
        <v>0</v>
      </c>
    </row>
    <row r="777" spans="1:7" ht="15" customHeight="1" x14ac:dyDescent="0.2">
      <c r="A777" s="278" t="s">
        <v>49</v>
      </c>
      <c r="B777" s="279"/>
      <c r="C777" s="249" t="s">
        <v>1385</v>
      </c>
      <c r="D777" s="249" t="s">
        <v>116</v>
      </c>
      <c r="E777" s="247">
        <v>5783000</v>
      </c>
      <c r="F777" s="247">
        <v>0</v>
      </c>
      <c r="G777" s="247">
        <v>0</v>
      </c>
    </row>
    <row r="778" spans="1:7" ht="45.75" customHeight="1" x14ac:dyDescent="0.2">
      <c r="A778" s="278" t="s">
        <v>1160</v>
      </c>
      <c r="B778" s="279"/>
      <c r="C778" s="249" t="s">
        <v>380</v>
      </c>
      <c r="D778" s="250"/>
      <c r="E778" s="247">
        <v>1320000</v>
      </c>
      <c r="F778" s="247">
        <v>1320000</v>
      </c>
      <c r="G778" s="247">
        <v>1320000</v>
      </c>
    </row>
    <row r="779" spans="1:7" ht="79.5" customHeight="1" x14ac:dyDescent="0.2">
      <c r="A779" s="278" t="s">
        <v>1161</v>
      </c>
      <c r="B779" s="279"/>
      <c r="C779" s="249" t="s">
        <v>1070</v>
      </c>
      <c r="D779" s="250"/>
      <c r="E779" s="247">
        <v>1320000</v>
      </c>
      <c r="F779" s="247">
        <v>1320000</v>
      </c>
      <c r="G779" s="247">
        <v>1320000</v>
      </c>
    </row>
    <row r="780" spans="1:7" ht="23.25" customHeight="1" x14ac:dyDescent="0.2">
      <c r="A780" s="278" t="s">
        <v>85</v>
      </c>
      <c r="B780" s="279"/>
      <c r="C780" s="249" t="s">
        <v>1070</v>
      </c>
      <c r="D780" s="249" t="s">
        <v>84</v>
      </c>
      <c r="E780" s="247">
        <v>1320000</v>
      </c>
      <c r="F780" s="247">
        <v>1320000</v>
      </c>
      <c r="G780" s="247">
        <v>1320000</v>
      </c>
    </row>
    <row r="781" spans="1:7" ht="15" customHeight="1" x14ac:dyDescent="0.2">
      <c r="A781" s="278" t="s">
        <v>49</v>
      </c>
      <c r="B781" s="279"/>
      <c r="C781" s="249" t="s">
        <v>1070</v>
      </c>
      <c r="D781" s="249" t="s">
        <v>116</v>
      </c>
      <c r="E781" s="247">
        <v>1320000</v>
      </c>
      <c r="F781" s="247">
        <v>1320000</v>
      </c>
      <c r="G781" s="247">
        <v>1320000</v>
      </c>
    </row>
    <row r="782" spans="1:7" ht="34.5" customHeight="1" x14ac:dyDescent="0.2">
      <c r="A782" s="278" t="s">
        <v>320</v>
      </c>
      <c r="B782" s="279"/>
      <c r="C782" s="249" t="s">
        <v>321</v>
      </c>
      <c r="D782" s="249"/>
      <c r="E782" s="247">
        <v>32559196.82</v>
      </c>
      <c r="F782" s="247">
        <v>27915000</v>
      </c>
      <c r="G782" s="247">
        <v>27751000</v>
      </c>
    </row>
    <row r="783" spans="1:7" ht="15" customHeight="1" x14ac:dyDescent="0.2">
      <c r="A783" s="278" t="s">
        <v>322</v>
      </c>
      <c r="B783" s="279"/>
      <c r="C783" s="249" t="s">
        <v>323</v>
      </c>
      <c r="D783" s="250"/>
      <c r="E783" s="247">
        <v>18242000</v>
      </c>
      <c r="F783" s="247">
        <v>18242000</v>
      </c>
      <c r="G783" s="247">
        <v>18242000</v>
      </c>
    </row>
    <row r="784" spans="1:7" ht="15" customHeight="1" x14ac:dyDescent="0.2">
      <c r="A784" s="278" t="s">
        <v>324</v>
      </c>
      <c r="B784" s="279"/>
      <c r="C784" s="249" t="s">
        <v>325</v>
      </c>
      <c r="D784" s="250"/>
      <c r="E784" s="247">
        <v>18242000</v>
      </c>
      <c r="F784" s="247">
        <v>18242000</v>
      </c>
      <c r="G784" s="247">
        <v>18242000</v>
      </c>
    </row>
    <row r="785" spans="1:7" ht="23.25" customHeight="1" x14ac:dyDescent="0.2">
      <c r="A785" s="278" t="s">
        <v>273</v>
      </c>
      <c r="B785" s="279"/>
      <c r="C785" s="249" t="s">
        <v>325</v>
      </c>
      <c r="D785" s="249" t="s">
        <v>94</v>
      </c>
      <c r="E785" s="247">
        <v>18242000</v>
      </c>
      <c r="F785" s="247">
        <v>18242000</v>
      </c>
      <c r="G785" s="247">
        <v>18242000</v>
      </c>
    </row>
    <row r="786" spans="1:7" ht="23.25" customHeight="1" x14ac:dyDescent="0.2">
      <c r="A786" s="278" t="s">
        <v>187</v>
      </c>
      <c r="B786" s="279"/>
      <c r="C786" s="249" t="s">
        <v>325</v>
      </c>
      <c r="D786" s="249" t="s">
        <v>58</v>
      </c>
      <c r="E786" s="247">
        <v>18242000</v>
      </c>
      <c r="F786" s="247">
        <v>18242000</v>
      </c>
      <c r="G786" s="247">
        <v>18242000</v>
      </c>
    </row>
    <row r="787" spans="1:7" ht="15" customHeight="1" x14ac:dyDescent="0.2">
      <c r="A787" s="278" t="s">
        <v>326</v>
      </c>
      <c r="B787" s="279"/>
      <c r="C787" s="249" t="s">
        <v>327</v>
      </c>
      <c r="D787" s="250"/>
      <c r="E787" s="247">
        <v>482000</v>
      </c>
      <c r="F787" s="247">
        <v>585000</v>
      </c>
      <c r="G787" s="247">
        <v>585000</v>
      </c>
    </row>
    <row r="788" spans="1:7" ht="15" customHeight="1" x14ac:dyDescent="0.2">
      <c r="A788" s="278" t="s">
        <v>328</v>
      </c>
      <c r="B788" s="279"/>
      <c r="C788" s="249" t="s">
        <v>329</v>
      </c>
      <c r="D788" s="250"/>
      <c r="E788" s="247">
        <v>482000</v>
      </c>
      <c r="F788" s="247">
        <v>585000</v>
      </c>
      <c r="G788" s="247">
        <v>585000</v>
      </c>
    </row>
    <row r="789" spans="1:7" ht="23.25" customHeight="1" x14ac:dyDescent="0.2">
      <c r="A789" s="278" t="s">
        <v>273</v>
      </c>
      <c r="B789" s="279"/>
      <c r="C789" s="249" t="s">
        <v>329</v>
      </c>
      <c r="D789" s="249" t="s">
        <v>94</v>
      </c>
      <c r="E789" s="247">
        <v>482000</v>
      </c>
      <c r="F789" s="247">
        <v>585000</v>
      </c>
      <c r="G789" s="247">
        <v>585000</v>
      </c>
    </row>
    <row r="790" spans="1:7" ht="23.25" customHeight="1" x14ac:dyDescent="0.2">
      <c r="A790" s="278" t="s">
        <v>187</v>
      </c>
      <c r="B790" s="279"/>
      <c r="C790" s="249" t="s">
        <v>329</v>
      </c>
      <c r="D790" s="249" t="s">
        <v>58</v>
      </c>
      <c r="E790" s="247">
        <v>482000</v>
      </c>
      <c r="F790" s="247">
        <v>585000</v>
      </c>
      <c r="G790" s="247">
        <v>585000</v>
      </c>
    </row>
    <row r="791" spans="1:7" ht="23.25" customHeight="1" x14ac:dyDescent="0.2">
      <c r="A791" s="278" t="s">
        <v>449</v>
      </c>
      <c r="B791" s="279"/>
      <c r="C791" s="249" t="s">
        <v>450</v>
      </c>
      <c r="D791" s="250"/>
      <c r="E791" s="247">
        <v>11783196.82</v>
      </c>
      <c r="F791" s="247">
        <v>8924000</v>
      </c>
      <c r="G791" s="247">
        <v>8924000</v>
      </c>
    </row>
    <row r="792" spans="1:7" ht="15" customHeight="1" x14ac:dyDescent="0.2">
      <c r="A792" s="278" t="s">
        <v>451</v>
      </c>
      <c r="B792" s="279"/>
      <c r="C792" s="249" t="s">
        <v>452</v>
      </c>
      <c r="D792" s="250"/>
      <c r="E792" s="247">
        <v>11783196.82</v>
      </c>
      <c r="F792" s="247">
        <v>8924000</v>
      </c>
      <c r="G792" s="247">
        <v>8924000</v>
      </c>
    </row>
    <row r="793" spans="1:7" ht="23.25" customHeight="1" x14ac:dyDescent="0.2">
      <c r="A793" s="278" t="s">
        <v>273</v>
      </c>
      <c r="B793" s="279"/>
      <c r="C793" s="249" t="s">
        <v>452</v>
      </c>
      <c r="D793" s="249" t="s">
        <v>94</v>
      </c>
      <c r="E793" s="247">
        <v>11783196.82</v>
      </c>
      <c r="F793" s="247">
        <v>8924000</v>
      </c>
      <c r="G793" s="247">
        <v>8924000</v>
      </c>
    </row>
    <row r="794" spans="1:7" ht="23.25" customHeight="1" x14ac:dyDescent="0.2">
      <c r="A794" s="278" t="s">
        <v>187</v>
      </c>
      <c r="B794" s="279"/>
      <c r="C794" s="249" t="s">
        <v>452</v>
      </c>
      <c r="D794" s="249" t="s">
        <v>58</v>
      </c>
      <c r="E794" s="247">
        <v>11783196.82</v>
      </c>
      <c r="F794" s="247">
        <v>8924000</v>
      </c>
      <c r="G794" s="247">
        <v>8924000</v>
      </c>
    </row>
    <row r="795" spans="1:7" ht="15" customHeight="1" x14ac:dyDescent="0.2">
      <c r="A795" s="278" t="s">
        <v>1124</v>
      </c>
      <c r="B795" s="279"/>
      <c r="C795" s="249" t="s">
        <v>1125</v>
      </c>
      <c r="D795" s="250"/>
      <c r="E795" s="247">
        <v>2052000</v>
      </c>
      <c r="F795" s="247">
        <v>164000</v>
      </c>
      <c r="G795" s="247">
        <v>0</v>
      </c>
    </row>
    <row r="796" spans="1:7" ht="45.75" customHeight="1" x14ac:dyDescent="0.2">
      <c r="A796" s="278" t="s">
        <v>1126</v>
      </c>
      <c r="B796" s="279"/>
      <c r="C796" s="249" t="s">
        <v>1127</v>
      </c>
      <c r="D796" s="250"/>
      <c r="E796" s="247">
        <v>2052000</v>
      </c>
      <c r="F796" s="247">
        <v>164000</v>
      </c>
      <c r="G796" s="247">
        <v>0</v>
      </c>
    </row>
    <row r="797" spans="1:7" ht="23.25" customHeight="1" x14ac:dyDescent="0.2">
      <c r="A797" s="278" t="s">
        <v>273</v>
      </c>
      <c r="B797" s="279"/>
      <c r="C797" s="249" t="s">
        <v>1127</v>
      </c>
      <c r="D797" s="249" t="s">
        <v>94</v>
      </c>
      <c r="E797" s="247">
        <v>2052000</v>
      </c>
      <c r="F797" s="247">
        <v>164000</v>
      </c>
      <c r="G797" s="247">
        <v>0</v>
      </c>
    </row>
    <row r="798" spans="1:7" ht="23.25" customHeight="1" x14ac:dyDescent="0.2">
      <c r="A798" s="278" t="s">
        <v>187</v>
      </c>
      <c r="B798" s="279"/>
      <c r="C798" s="249" t="s">
        <v>1127</v>
      </c>
      <c r="D798" s="249" t="s">
        <v>58</v>
      </c>
      <c r="E798" s="247">
        <v>2052000</v>
      </c>
      <c r="F798" s="247">
        <v>164000</v>
      </c>
      <c r="G798" s="247">
        <v>0</v>
      </c>
    </row>
    <row r="799" spans="1:7" ht="15" customHeight="1" x14ac:dyDescent="0.2">
      <c r="A799" s="278" t="s">
        <v>260</v>
      </c>
      <c r="B799" s="279"/>
      <c r="C799" s="249" t="s">
        <v>799</v>
      </c>
      <c r="D799" s="249"/>
      <c r="E799" s="247">
        <v>286805400</v>
      </c>
      <c r="F799" s="247">
        <v>284437400</v>
      </c>
      <c r="G799" s="247">
        <v>284437400</v>
      </c>
    </row>
    <row r="800" spans="1:7" ht="23.25" customHeight="1" x14ac:dyDescent="0.2">
      <c r="A800" s="278" t="s">
        <v>156</v>
      </c>
      <c r="B800" s="279"/>
      <c r="C800" s="249" t="s">
        <v>800</v>
      </c>
      <c r="D800" s="250"/>
      <c r="E800" s="247">
        <v>286805400</v>
      </c>
      <c r="F800" s="247">
        <v>284437400</v>
      </c>
      <c r="G800" s="247">
        <v>284437400</v>
      </c>
    </row>
    <row r="801" spans="1:7" ht="34.5" customHeight="1" x14ac:dyDescent="0.2">
      <c r="A801" s="278" t="s">
        <v>381</v>
      </c>
      <c r="B801" s="279"/>
      <c r="C801" s="249" t="s">
        <v>801</v>
      </c>
      <c r="D801" s="250"/>
      <c r="E801" s="247">
        <v>286805400</v>
      </c>
      <c r="F801" s="247">
        <v>284437400</v>
      </c>
      <c r="G801" s="247">
        <v>284437400</v>
      </c>
    </row>
    <row r="802" spans="1:7" ht="23.25" customHeight="1" x14ac:dyDescent="0.2">
      <c r="A802" s="278" t="s">
        <v>85</v>
      </c>
      <c r="B802" s="279"/>
      <c r="C802" s="249" t="s">
        <v>801</v>
      </c>
      <c r="D802" s="249" t="s">
        <v>84</v>
      </c>
      <c r="E802" s="247">
        <v>286805400</v>
      </c>
      <c r="F802" s="247">
        <v>284437400</v>
      </c>
      <c r="G802" s="247">
        <v>284437400</v>
      </c>
    </row>
    <row r="803" spans="1:7" ht="15" customHeight="1" x14ac:dyDescent="0.2">
      <c r="A803" s="278" t="s">
        <v>49</v>
      </c>
      <c r="B803" s="279"/>
      <c r="C803" s="249" t="s">
        <v>801</v>
      </c>
      <c r="D803" s="249" t="s">
        <v>116</v>
      </c>
      <c r="E803" s="247">
        <v>286805400</v>
      </c>
      <c r="F803" s="247">
        <v>284437400</v>
      </c>
      <c r="G803" s="247">
        <v>284437400</v>
      </c>
    </row>
    <row r="804" spans="1:7" ht="23.25" customHeight="1" x14ac:dyDescent="0.2">
      <c r="A804" s="306" t="s">
        <v>445</v>
      </c>
      <c r="B804" s="307"/>
      <c r="C804" s="244" t="s">
        <v>446</v>
      </c>
      <c r="D804" s="244"/>
      <c r="E804" s="254">
        <v>1737105433.97</v>
      </c>
      <c r="F804" s="254">
        <v>1059519532</v>
      </c>
      <c r="G804" s="254">
        <v>1066377122</v>
      </c>
    </row>
    <row r="805" spans="1:7" ht="15" customHeight="1" x14ac:dyDescent="0.2">
      <c r="A805" s="278" t="s">
        <v>447</v>
      </c>
      <c r="B805" s="279"/>
      <c r="C805" s="249" t="s">
        <v>448</v>
      </c>
      <c r="D805" s="249"/>
      <c r="E805" s="247">
        <v>202926940</v>
      </c>
      <c r="F805" s="247">
        <v>42010400</v>
      </c>
      <c r="G805" s="247">
        <v>71120000</v>
      </c>
    </row>
    <row r="806" spans="1:7" ht="23.25" customHeight="1" x14ac:dyDescent="0.2">
      <c r="A806" s="278" t="s">
        <v>544</v>
      </c>
      <c r="B806" s="279"/>
      <c r="C806" s="249" t="s">
        <v>545</v>
      </c>
      <c r="D806" s="250"/>
      <c r="E806" s="247">
        <v>56120950</v>
      </c>
      <c r="F806" s="247">
        <v>37032000</v>
      </c>
      <c r="G806" s="247">
        <v>0</v>
      </c>
    </row>
    <row r="807" spans="1:7" ht="34.5" customHeight="1" x14ac:dyDescent="0.2">
      <c r="A807" s="278" t="s">
        <v>1248</v>
      </c>
      <c r="B807" s="279"/>
      <c r="C807" s="249" t="s">
        <v>1249</v>
      </c>
      <c r="D807" s="250"/>
      <c r="E807" s="247">
        <v>35142950</v>
      </c>
      <c r="F807" s="247">
        <v>0</v>
      </c>
      <c r="G807" s="247">
        <v>0</v>
      </c>
    </row>
    <row r="808" spans="1:7" ht="23.25" customHeight="1" x14ac:dyDescent="0.2">
      <c r="A808" s="278" t="s">
        <v>273</v>
      </c>
      <c r="B808" s="279"/>
      <c r="C808" s="249" t="s">
        <v>1249</v>
      </c>
      <c r="D808" s="249" t="s">
        <v>94</v>
      </c>
      <c r="E808" s="247">
        <v>35142950</v>
      </c>
      <c r="F808" s="247">
        <v>0</v>
      </c>
      <c r="G808" s="247">
        <v>0</v>
      </c>
    </row>
    <row r="809" spans="1:7" ht="23.25" customHeight="1" x14ac:dyDescent="0.2">
      <c r="A809" s="278" t="s">
        <v>187</v>
      </c>
      <c r="B809" s="279"/>
      <c r="C809" s="249" t="s">
        <v>1249</v>
      </c>
      <c r="D809" s="249" t="s">
        <v>58</v>
      </c>
      <c r="E809" s="247">
        <v>35142950</v>
      </c>
      <c r="F809" s="247">
        <v>0</v>
      </c>
      <c r="G809" s="247">
        <v>0</v>
      </c>
    </row>
    <row r="810" spans="1:7" ht="23.25" customHeight="1" x14ac:dyDescent="0.2">
      <c r="A810" s="278" t="s">
        <v>755</v>
      </c>
      <c r="B810" s="279"/>
      <c r="C810" s="249" t="s">
        <v>1109</v>
      </c>
      <c r="D810" s="250"/>
      <c r="E810" s="247">
        <v>20978000</v>
      </c>
      <c r="F810" s="247">
        <v>0</v>
      </c>
      <c r="G810" s="247">
        <v>0</v>
      </c>
    </row>
    <row r="811" spans="1:7" ht="23.25" customHeight="1" x14ac:dyDescent="0.2">
      <c r="A811" s="278" t="s">
        <v>273</v>
      </c>
      <c r="B811" s="279"/>
      <c r="C811" s="249" t="s">
        <v>1109</v>
      </c>
      <c r="D811" s="249" t="s">
        <v>94</v>
      </c>
      <c r="E811" s="247">
        <v>20978000</v>
      </c>
      <c r="F811" s="247">
        <v>0</v>
      </c>
      <c r="G811" s="247">
        <v>0</v>
      </c>
    </row>
    <row r="812" spans="1:7" ht="23.25" customHeight="1" x14ac:dyDescent="0.2">
      <c r="A812" s="278" t="s">
        <v>187</v>
      </c>
      <c r="B812" s="279"/>
      <c r="C812" s="249" t="s">
        <v>1109</v>
      </c>
      <c r="D812" s="249" t="s">
        <v>58</v>
      </c>
      <c r="E812" s="247">
        <v>20978000</v>
      </c>
      <c r="F812" s="247">
        <v>0</v>
      </c>
      <c r="G812" s="247">
        <v>0</v>
      </c>
    </row>
    <row r="813" spans="1:7" ht="15" customHeight="1" x14ac:dyDescent="0.2">
      <c r="A813" s="278" t="s">
        <v>953</v>
      </c>
      <c r="B813" s="279"/>
      <c r="C813" s="249" t="s">
        <v>954</v>
      </c>
      <c r="D813" s="250"/>
      <c r="E813" s="247">
        <v>0</v>
      </c>
      <c r="F813" s="247">
        <v>37032000</v>
      </c>
      <c r="G813" s="247">
        <v>0</v>
      </c>
    </row>
    <row r="814" spans="1:7" ht="23.25" customHeight="1" x14ac:dyDescent="0.2">
      <c r="A814" s="278" t="s">
        <v>273</v>
      </c>
      <c r="B814" s="279"/>
      <c r="C814" s="249" t="s">
        <v>954</v>
      </c>
      <c r="D814" s="249" t="s">
        <v>94</v>
      </c>
      <c r="E814" s="247">
        <v>0</v>
      </c>
      <c r="F814" s="247">
        <v>37032000</v>
      </c>
      <c r="G814" s="247">
        <v>0</v>
      </c>
    </row>
    <row r="815" spans="1:7" ht="23.25" customHeight="1" x14ac:dyDescent="0.2">
      <c r="A815" s="278" t="s">
        <v>187</v>
      </c>
      <c r="B815" s="279"/>
      <c r="C815" s="249" t="s">
        <v>954</v>
      </c>
      <c r="D815" s="249" t="s">
        <v>58</v>
      </c>
      <c r="E815" s="247">
        <v>0</v>
      </c>
      <c r="F815" s="247">
        <v>37032000</v>
      </c>
      <c r="G815" s="247">
        <v>0</v>
      </c>
    </row>
    <row r="816" spans="1:7" ht="23.25" customHeight="1" x14ac:dyDescent="0.2">
      <c r="A816" s="278" t="s">
        <v>280</v>
      </c>
      <c r="B816" s="279"/>
      <c r="C816" s="249" t="s">
        <v>1110</v>
      </c>
      <c r="D816" s="250"/>
      <c r="E816" s="247">
        <v>146805990</v>
      </c>
      <c r="F816" s="247">
        <v>4978400</v>
      </c>
      <c r="G816" s="247">
        <v>71120000</v>
      </c>
    </row>
    <row r="817" spans="1:7" ht="57" customHeight="1" x14ac:dyDescent="0.2">
      <c r="A817" s="278" t="s">
        <v>1234</v>
      </c>
      <c r="B817" s="279"/>
      <c r="C817" s="249" t="s">
        <v>1235</v>
      </c>
      <c r="D817" s="250"/>
      <c r="E817" s="247">
        <v>30382000</v>
      </c>
      <c r="F817" s="247">
        <v>0</v>
      </c>
      <c r="G817" s="247">
        <v>0</v>
      </c>
    </row>
    <row r="818" spans="1:7" ht="23.25" customHeight="1" x14ac:dyDescent="0.2">
      <c r="A818" s="278" t="s">
        <v>273</v>
      </c>
      <c r="B818" s="279"/>
      <c r="C818" s="249" t="s">
        <v>1235</v>
      </c>
      <c r="D818" s="249" t="s">
        <v>94</v>
      </c>
      <c r="E818" s="247">
        <v>30382000</v>
      </c>
      <c r="F818" s="247">
        <v>0</v>
      </c>
      <c r="G818" s="247">
        <v>0</v>
      </c>
    </row>
    <row r="819" spans="1:7" ht="23.25" customHeight="1" x14ac:dyDescent="0.2">
      <c r="A819" s="278" t="s">
        <v>187</v>
      </c>
      <c r="B819" s="279"/>
      <c r="C819" s="249" t="s">
        <v>1235</v>
      </c>
      <c r="D819" s="249" t="s">
        <v>58</v>
      </c>
      <c r="E819" s="247">
        <v>30382000</v>
      </c>
      <c r="F819" s="247">
        <v>0</v>
      </c>
      <c r="G819" s="247">
        <v>0</v>
      </c>
    </row>
    <row r="820" spans="1:7" ht="45.75" customHeight="1" x14ac:dyDescent="0.2">
      <c r="A820" s="278" t="s">
        <v>839</v>
      </c>
      <c r="B820" s="279"/>
      <c r="C820" s="249" t="s">
        <v>1111</v>
      </c>
      <c r="D820" s="250"/>
      <c r="E820" s="247">
        <v>57242010</v>
      </c>
      <c r="F820" s="247">
        <v>4978400</v>
      </c>
      <c r="G820" s="247">
        <v>71120000</v>
      </c>
    </row>
    <row r="821" spans="1:7" ht="23.25" customHeight="1" x14ac:dyDescent="0.2">
      <c r="A821" s="278" t="s">
        <v>273</v>
      </c>
      <c r="B821" s="279"/>
      <c r="C821" s="249" t="s">
        <v>1111</v>
      </c>
      <c r="D821" s="249" t="s">
        <v>94</v>
      </c>
      <c r="E821" s="247">
        <v>57242010</v>
      </c>
      <c r="F821" s="247">
        <v>4978400</v>
      </c>
      <c r="G821" s="247">
        <v>71120000</v>
      </c>
    </row>
    <row r="822" spans="1:7" ht="23.25" customHeight="1" x14ac:dyDescent="0.2">
      <c r="A822" s="278" t="s">
        <v>187</v>
      </c>
      <c r="B822" s="279"/>
      <c r="C822" s="249" t="s">
        <v>1111</v>
      </c>
      <c r="D822" s="249" t="s">
        <v>58</v>
      </c>
      <c r="E822" s="247">
        <v>57242010</v>
      </c>
      <c r="F822" s="247">
        <v>4978400</v>
      </c>
      <c r="G822" s="247">
        <v>71120000</v>
      </c>
    </row>
    <row r="823" spans="1:7" ht="57" customHeight="1" x14ac:dyDescent="0.2">
      <c r="A823" s="278" t="s">
        <v>1414</v>
      </c>
      <c r="B823" s="279"/>
      <c r="C823" s="249" t="s">
        <v>1415</v>
      </c>
      <c r="D823" s="250"/>
      <c r="E823" s="247">
        <v>59181980</v>
      </c>
      <c r="F823" s="247">
        <v>0</v>
      </c>
      <c r="G823" s="247">
        <v>0</v>
      </c>
    </row>
    <row r="824" spans="1:7" ht="23.25" customHeight="1" x14ac:dyDescent="0.2">
      <c r="A824" s="278" t="s">
        <v>85</v>
      </c>
      <c r="B824" s="279"/>
      <c r="C824" s="249" t="s">
        <v>1415</v>
      </c>
      <c r="D824" s="249" t="s">
        <v>84</v>
      </c>
      <c r="E824" s="247">
        <v>59181980</v>
      </c>
      <c r="F824" s="247">
        <v>0</v>
      </c>
      <c r="G824" s="247">
        <v>0</v>
      </c>
    </row>
    <row r="825" spans="1:7" ht="15" customHeight="1" x14ac:dyDescent="0.2">
      <c r="A825" s="278" t="s">
        <v>228</v>
      </c>
      <c r="B825" s="279"/>
      <c r="C825" s="249" t="s">
        <v>1415</v>
      </c>
      <c r="D825" s="249" t="s">
        <v>229</v>
      </c>
      <c r="E825" s="247">
        <v>59181980</v>
      </c>
      <c r="F825" s="247">
        <v>0</v>
      </c>
      <c r="G825" s="247">
        <v>0</v>
      </c>
    </row>
    <row r="826" spans="1:7" ht="34.5" customHeight="1" x14ac:dyDescent="0.2">
      <c r="A826" s="278" t="s">
        <v>783</v>
      </c>
      <c r="B826" s="279"/>
      <c r="C826" s="249" t="s">
        <v>461</v>
      </c>
      <c r="D826" s="249"/>
      <c r="E826" s="247">
        <v>1534178493.97</v>
      </c>
      <c r="F826" s="247">
        <v>1017509132</v>
      </c>
      <c r="G826" s="247">
        <v>995257122</v>
      </c>
    </row>
    <row r="827" spans="1:7" ht="34.5" customHeight="1" x14ac:dyDescent="0.2">
      <c r="A827" s="278" t="s">
        <v>784</v>
      </c>
      <c r="B827" s="279"/>
      <c r="C827" s="249" t="s">
        <v>462</v>
      </c>
      <c r="D827" s="250"/>
      <c r="E827" s="247">
        <v>1368659493.97</v>
      </c>
      <c r="F827" s="247">
        <v>1007609132</v>
      </c>
      <c r="G827" s="247">
        <v>985357122</v>
      </c>
    </row>
    <row r="828" spans="1:7" ht="15" customHeight="1" x14ac:dyDescent="0.2">
      <c r="A828" s="278" t="s">
        <v>840</v>
      </c>
      <c r="B828" s="279"/>
      <c r="C828" s="249" t="s">
        <v>841</v>
      </c>
      <c r="D828" s="250"/>
      <c r="E828" s="247">
        <v>486684493.37</v>
      </c>
      <c r="F828" s="247">
        <v>498886893.37</v>
      </c>
      <c r="G828" s="247">
        <v>498886893.37</v>
      </c>
    </row>
    <row r="829" spans="1:7" ht="23.25" customHeight="1" x14ac:dyDescent="0.2">
      <c r="A829" s="278" t="s">
        <v>273</v>
      </c>
      <c r="B829" s="279"/>
      <c r="C829" s="249" t="s">
        <v>841</v>
      </c>
      <c r="D829" s="249" t="s">
        <v>94</v>
      </c>
      <c r="E829" s="247">
        <v>449742993.37</v>
      </c>
      <c r="F829" s="247">
        <v>461945393.37</v>
      </c>
      <c r="G829" s="247">
        <v>461945393.37</v>
      </c>
    </row>
    <row r="830" spans="1:7" ht="23.25" customHeight="1" x14ac:dyDescent="0.2">
      <c r="A830" s="278" t="s">
        <v>187</v>
      </c>
      <c r="B830" s="279"/>
      <c r="C830" s="249" t="s">
        <v>841</v>
      </c>
      <c r="D830" s="249" t="s">
        <v>58</v>
      </c>
      <c r="E830" s="247">
        <v>449742993.37</v>
      </c>
      <c r="F830" s="247">
        <v>461945393.37</v>
      </c>
      <c r="G830" s="247">
        <v>461945393.37</v>
      </c>
    </row>
    <row r="831" spans="1:7" ht="23.25" customHeight="1" x14ac:dyDescent="0.2">
      <c r="A831" s="278" t="s">
        <v>85</v>
      </c>
      <c r="B831" s="279"/>
      <c r="C831" s="249" t="s">
        <v>841</v>
      </c>
      <c r="D831" s="249" t="s">
        <v>84</v>
      </c>
      <c r="E831" s="247">
        <v>36941500</v>
      </c>
      <c r="F831" s="247">
        <v>36941500</v>
      </c>
      <c r="G831" s="247">
        <v>36941500</v>
      </c>
    </row>
    <row r="832" spans="1:7" ht="15" customHeight="1" x14ac:dyDescent="0.2">
      <c r="A832" s="278" t="s">
        <v>228</v>
      </c>
      <c r="B832" s="279"/>
      <c r="C832" s="249" t="s">
        <v>841</v>
      </c>
      <c r="D832" s="249" t="s">
        <v>229</v>
      </c>
      <c r="E832" s="247">
        <v>36941500</v>
      </c>
      <c r="F832" s="247">
        <v>36941500</v>
      </c>
      <c r="G832" s="247">
        <v>36941500</v>
      </c>
    </row>
    <row r="833" spans="1:7" ht="15" customHeight="1" x14ac:dyDescent="0.2">
      <c r="A833" s="278" t="s">
        <v>1334</v>
      </c>
      <c r="B833" s="279"/>
      <c r="C833" s="249" t="s">
        <v>1335</v>
      </c>
      <c r="D833" s="250"/>
      <c r="E833" s="247">
        <v>20872000</v>
      </c>
      <c r="F833" s="247">
        <v>0</v>
      </c>
      <c r="G833" s="247">
        <v>0</v>
      </c>
    </row>
    <row r="834" spans="1:7" ht="23.25" customHeight="1" x14ac:dyDescent="0.2">
      <c r="A834" s="278" t="s">
        <v>273</v>
      </c>
      <c r="B834" s="279"/>
      <c r="C834" s="249" t="s">
        <v>1335</v>
      </c>
      <c r="D834" s="249" t="s">
        <v>94</v>
      </c>
      <c r="E834" s="247">
        <v>20872000</v>
      </c>
      <c r="F834" s="247">
        <v>0</v>
      </c>
      <c r="G834" s="247">
        <v>0</v>
      </c>
    </row>
    <row r="835" spans="1:7" ht="23.25" customHeight="1" x14ac:dyDescent="0.2">
      <c r="A835" s="278" t="s">
        <v>187</v>
      </c>
      <c r="B835" s="279"/>
      <c r="C835" s="249" t="s">
        <v>1335</v>
      </c>
      <c r="D835" s="249" t="s">
        <v>58</v>
      </c>
      <c r="E835" s="247">
        <v>20872000</v>
      </c>
      <c r="F835" s="247">
        <v>0</v>
      </c>
      <c r="G835" s="247">
        <v>0</v>
      </c>
    </row>
    <row r="836" spans="1:7" ht="15" customHeight="1" x14ac:dyDescent="0.2">
      <c r="A836" s="278" t="s">
        <v>739</v>
      </c>
      <c r="B836" s="279"/>
      <c r="C836" s="249" t="s">
        <v>740</v>
      </c>
      <c r="D836" s="250"/>
      <c r="E836" s="247">
        <v>362255633.97000003</v>
      </c>
      <c r="F836" s="247">
        <v>245100000</v>
      </c>
      <c r="G836" s="247">
        <v>245100000</v>
      </c>
    </row>
    <row r="837" spans="1:7" ht="23.25" customHeight="1" x14ac:dyDescent="0.2">
      <c r="A837" s="278" t="s">
        <v>273</v>
      </c>
      <c r="B837" s="279"/>
      <c r="C837" s="249" t="s">
        <v>740</v>
      </c>
      <c r="D837" s="249" t="s">
        <v>94</v>
      </c>
      <c r="E837" s="247">
        <v>362255633.97000003</v>
      </c>
      <c r="F837" s="247">
        <v>245100000</v>
      </c>
      <c r="G837" s="247">
        <v>245100000</v>
      </c>
    </row>
    <row r="838" spans="1:7" ht="23.25" customHeight="1" x14ac:dyDescent="0.2">
      <c r="A838" s="278" t="s">
        <v>187</v>
      </c>
      <c r="B838" s="279"/>
      <c r="C838" s="249" t="s">
        <v>740</v>
      </c>
      <c r="D838" s="249" t="s">
        <v>58</v>
      </c>
      <c r="E838" s="247">
        <v>362255633.97000003</v>
      </c>
      <c r="F838" s="247">
        <v>245100000</v>
      </c>
      <c r="G838" s="247">
        <v>245100000</v>
      </c>
    </row>
    <row r="839" spans="1:7" ht="23.25" customHeight="1" x14ac:dyDescent="0.2">
      <c r="A839" s="278" t="s">
        <v>955</v>
      </c>
      <c r="B839" s="279"/>
      <c r="C839" s="249" t="s">
        <v>956</v>
      </c>
      <c r="D839" s="250"/>
      <c r="E839" s="247">
        <v>31830000</v>
      </c>
      <c r="F839" s="247">
        <v>0</v>
      </c>
      <c r="G839" s="247">
        <v>0</v>
      </c>
    </row>
    <row r="840" spans="1:7" ht="23.25" customHeight="1" x14ac:dyDescent="0.2">
      <c r="A840" s="278" t="s">
        <v>273</v>
      </c>
      <c r="B840" s="279"/>
      <c r="C840" s="249" t="s">
        <v>956</v>
      </c>
      <c r="D840" s="249" t="s">
        <v>94</v>
      </c>
      <c r="E840" s="247">
        <v>31830000</v>
      </c>
      <c r="F840" s="247">
        <v>0</v>
      </c>
      <c r="G840" s="247">
        <v>0</v>
      </c>
    </row>
    <row r="841" spans="1:7" ht="23.25" customHeight="1" x14ac:dyDescent="0.2">
      <c r="A841" s="278" t="s">
        <v>187</v>
      </c>
      <c r="B841" s="279"/>
      <c r="C841" s="249" t="s">
        <v>956</v>
      </c>
      <c r="D841" s="249" t="s">
        <v>58</v>
      </c>
      <c r="E841" s="247">
        <v>31830000</v>
      </c>
      <c r="F841" s="247">
        <v>0</v>
      </c>
      <c r="G841" s="247">
        <v>0</v>
      </c>
    </row>
    <row r="842" spans="1:7" ht="15" customHeight="1" x14ac:dyDescent="0.2">
      <c r="A842" s="278" t="s">
        <v>1048</v>
      </c>
      <c r="B842" s="279"/>
      <c r="C842" s="249" t="s">
        <v>1049</v>
      </c>
      <c r="D842" s="250"/>
      <c r="E842" s="247">
        <v>77807000</v>
      </c>
      <c r="F842" s="247">
        <v>0</v>
      </c>
      <c r="G842" s="247">
        <v>0</v>
      </c>
    </row>
    <row r="843" spans="1:7" ht="23.25" customHeight="1" x14ac:dyDescent="0.2">
      <c r="A843" s="278" t="s">
        <v>273</v>
      </c>
      <c r="B843" s="279"/>
      <c r="C843" s="249" t="s">
        <v>1049</v>
      </c>
      <c r="D843" s="249" t="s">
        <v>94</v>
      </c>
      <c r="E843" s="247">
        <v>77807000</v>
      </c>
      <c r="F843" s="247">
        <v>0</v>
      </c>
      <c r="G843" s="247">
        <v>0</v>
      </c>
    </row>
    <row r="844" spans="1:7" ht="23.25" customHeight="1" x14ac:dyDescent="0.2">
      <c r="A844" s="278" t="s">
        <v>187</v>
      </c>
      <c r="B844" s="279"/>
      <c r="C844" s="249" t="s">
        <v>1049</v>
      </c>
      <c r="D844" s="249" t="s">
        <v>58</v>
      </c>
      <c r="E844" s="247">
        <v>77807000</v>
      </c>
      <c r="F844" s="247">
        <v>0</v>
      </c>
      <c r="G844" s="247">
        <v>0</v>
      </c>
    </row>
    <row r="845" spans="1:7" ht="15" customHeight="1" x14ac:dyDescent="0.2">
      <c r="A845" s="278" t="s">
        <v>936</v>
      </c>
      <c r="B845" s="279"/>
      <c r="C845" s="249" t="s">
        <v>1112</v>
      </c>
      <c r="D845" s="250"/>
      <c r="E845" s="247">
        <v>13053000</v>
      </c>
      <c r="F845" s="247">
        <v>0</v>
      </c>
      <c r="G845" s="247">
        <v>0</v>
      </c>
    </row>
    <row r="846" spans="1:7" ht="23.25" customHeight="1" x14ac:dyDescent="0.2">
      <c r="A846" s="278" t="s">
        <v>273</v>
      </c>
      <c r="B846" s="279"/>
      <c r="C846" s="249" t="s">
        <v>1112</v>
      </c>
      <c r="D846" s="249" t="s">
        <v>94</v>
      </c>
      <c r="E846" s="247">
        <v>13053000</v>
      </c>
      <c r="F846" s="247">
        <v>0</v>
      </c>
      <c r="G846" s="247">
        <v>0</v>
      </c>
    </row>
    <row r="847" spans="1:7" ht="23.25" customHeight="1" x14ac:dyDescent="0.2">
      <c r="A847" s="278" t="s">
        <v>187</v>
      </c>
      <c r="B847" s="279"/>
      <c r="C847" s="249" t="s">
        <v>1112</v>
      </c>
      <c r="D847" s="249" t="s">
        <v>58</v>
      </c>
      <c r="E847" s="247">
        <v>13053000</v>
      </c>
      <c r="F847" s="247">
        <v>0</v>
      </c>
      <c r="G847" s="247">
        <v>0</v>
      </c>
    </row>
    <row r="848" spans="1:7" ht="23.25" customHeight="1" x14ac:dyDescent="0.2">
      <c r="A848" s="278" t="s">
        <v>1372</v>
      </c>
      <c r="B848" s="279"/>
      <c r="C848" s="249" t="s">
        <v>1373</v>
      </c>
      <c r="D848" s="250"/>
      <c r="E848" s="247">
        <v>0</v>
      </c>
      <c r="F848" s="247">
        <v>2335000</v>
      </c>
      <c r="G848" s="247">
        <v>3114000</v>
      </c>
    </row>
    <row r="849" spans="1:7" ht="23.25" customHeight="1" x14ac:dyDescent="0.2">
      <c r="A849" s="278" t="s">
        <v>273</v>
      </c>
      <c r="B849" s="279"/>
      <c r="C849" s="249" t="s">
        <v>1373</v>
      </c>
      <c r="D849" s="249" t="s">
        <v>94</v>
      </c>
      <c r="E849" s="247">
        <v>0</v>
      </c>
      <c r="F849" s="247">
        <v>2335000</v>
      </c>
      <c r="G849" s="247">
        <v>3114000</v>
      </c>
    </row>
    <row r="850" spans="1:7" ht="23.25" customHeight="1" x14ac:dyDescent="0.2">
      <c r="A850" s="278" t="s">
        <v>187</v>
      </c>
      <c r="B850" s="279"/>
      <c r="C850" s="249" t="s">
        <v>1373</v>
      </c>
      <c r="D850" s="249" t="s">
        <v>58</v>
      </c>
      <c r="E850" s="247">
        <v>0</v>
      </c>
      <c r="F850" s="247">
        <v>2335000</v>
      </c>
      <c r="G850" s="247">
        <v>3114000</v>
      </c>
    </row>
    <row r="851" spans="1:7" ht="34.5" customHeight="1" x14ac:dyDescent="0.2">
      <c r="A851" s="278" t="s">
        <v>842</v>
      </c>
      <c r="B851" s="279"/>
      <c r="C851" s="249" t="s">
        <v>741</v>
      </c>
      <c r="D851" s="250"/>
      <c r="E851" s="247">
        <v>332653426.63</v>
      </c>
      <c r="F851" s="247">
        <v>236066906.63</v>
      </c>
      <c r="G851" s="247">
        <v>236066906.63</v>
      </c>
    </row>
    <row r="852" spans="1:7" ht="45.75" customHeight="1" x14ac:dyDescent="0.2">
      <c r="A852" s="278" t="s">
        <v>291</v>
      </c>
      <c r="B852" s="279"/>
      <c r="C852" s="249" t="s">
        <v>741</v>
      </c>
      <c r="D852" s="249" t="s">
        <v>195</v>
      </c>
      <c r="E852" s="247">
        <v>151687420.97999999</v>
      </c>
      <c r="F852" s="247">
        <v>200624740</v>
      </c>
      <c r="G852" s="247">
        <v>200624740</v>
      </c>
    </row>
    <row r="853" spans="1:7" ht="15" customHeight="1" x14ac:dyDescent="0.2">
      <c r="A853" s="278" t="s">
        <v>248</v>
      </c>
      <c r="B853" s="279"/>
      <c r="C853" s="249" t="s">
        <v>741</v>
      </c>
      <c r="D853" s="249" t="s">
        <v>249</v>
      </c>
      <c r="E853" s="247">
        <v>151687420.97999999</v>
      </c>
      <c r="F853" s="247">
        <v>200624740</v>
      </c>
      <c r="G853" s="247">
        <v>200624740</v>
      </c>
    </row>
    <row r="854" spans="1:7" ht="23.25" customHeight="1" x14ac:dyDescent="0.2">
      <c r="A854" s="278" t="s">
        <v>273</v>
      </c>
      <c r="B854" s="279"/>
      <c r="C854" s="249" t="s">
        <v>741</v>
      </c>
      <c r="D854" s="249" t="s">
        <v>94</v>
      </c>
      <c r="E854" s="247">
        <v>87120635.349999994</v>
      </c>
      <c r="F854" s="247">
        <v>34352341.630000003</v>
      </c>
      <c r="G854" s="247">
        <v>34352341.630000003</v>
      </c>
    </row>
    <row r="855" spans="1:7" ht="23.25" customHeight="1" x14ac:dyDescent="0.2">
      <c r="A855" s="278" t="s">
        <v>187</v>
      </c>
      <c r="B855" s="279"/>
      <c r="C855" s="249" t="s">
        <v>741</v>
      </c>
      <c r="D855" s="249" t="s">
        <v>58</v>
      </c>
      <c r="E855" s="247">
        <v>87120635.349999994</v>
      </c>
      <c r="F855" s="247">
        <v>34352341.630000003</v>
      </c>
      <c r="G855" s="247">
        <v>34352341.630000003</v>
      </c>
    </row>
    <row r="856" spans="1:7" ht="23.25" customHeight="1" x14ac:dyDescent="0.2">
      <c r="A856" s="278" t="s">
        <v>85</v>
      </c>
      <c r="B856" s="279"/>
      <c r="C856" s="249" t="s">
        <v>741</v>
      </c>
      <c r="D856" s="249" t="s">
        <v>84</v>
      </c>
      <c r="E856" s="247">
        <v>93507166.079999998</v>
      </c>
      <c r="F856" s="247">
        <v>0</v>
      </c>
      <c r="G856" s="247">
        <v>0</v>
      </c>
    </row>
    <row r="857" spans="1:7" ht="15" customHeight="1" x14ac:dyDescent="0.2">
      <c r="A857" s="278" t="s">
        <v>49</v>
      </c>
      <c r="B857" s="279"/>
      <c r="C857" s="249" t="s">
        <v>741</v>
      </c>
      <c r="D857" s="249" t="s">
        <v>116</v>
      </c>
      <c r="E857" s="247">
        <v>93507166.079999998</v>
      </c>
      <c r="F857" s="247">
        <v>0</v>
      </c>
      <c r="G857" s="247">
        <v>0</v>
      </c>
    </row>
    <row r="858" spans="1:7" ht="15" customHeight="1" x14ac:dyDescent="0.2">
      <c r="A858" s="278" t="s">
        <v>200</v>
      </c>
      <c r="B858" s="279"/>
      <c r="C858" s="249" t="s">
        <v>741</v>
      </c>
      <c r="D858" s="249" t="s">
        <v>201</v>
      </c>
      <c r="E858" s="247">
        <v>338204.22</v>
      </c>
      <c r="F858" s="247">
        <v>1089825</v>
      </c>
      <c r="G858" s="247">
        <v>1089825</v>
      </c>
    </row>
    <row r="859" spans="1:7" ht="15" customHeight="1" x14ac:dyDescent="0.2">
      <c r="A859" s="278" t="s">
        <v>73</v>
      </c>
      <c r="B859" s="279"/>
      <c r="C859" s="249" t="s">
        <v>741</v>
      </c>
      <c r="D859" s="249" t="s">
        <v>74</v>
      </c>
      <c r="E859" s="247">
        <v>338204.22</v>
      </c>
      <c r="F859" s="247">
        <v>1089825</v>
      </c>
      <c r="G859" s="247">
        <v>1089825</v>
      </c>
    </row>
    <row r="860" spans="1:7" ht="34.5" customHeight="1" x14ac:dyDescent="0.2">
      <c r="A860" s="278" t="s">
        <v>785</v>
      </c>
      <c r="B860" s="279"/>
      <c r="C860" s="249" t="s">
        <v>786</v>
      </c>
      <c r="D860" s="250"/>
      <c r="E860" s="247">
        <v>1598000</v>
      </c>
      <c r="F860" s="247">
        <v>1600000</v>
      </c>
      <c r="G860" s="247">
        <v>1602000</v>
      </c>
    </row>
    <row r="861" spans="1:7" ht="45.75" customHeight="1" x14ac:dyDescent="0.2">
      <c r="A861" s="278" t="s">
        <v>291</v>
      </c>
      <c r="B861" s="279"/>
      <c r="C861" s="249" t="s">
        <v>786</v>
      </c>
      <c r="D861" s="249" t="s">
        <v>195</v>
      </c>
      <c r="E861" s="247">
        <v>1598000</v>
      </c>
      <c r="F861" s="247">
        <v>1600000</v>
      </c>
      <c r="G861" s="247">
        <v>1602000</v>
      </c>
    </row>
    <row r="862" spans="1:7" ht="23.25" customHeight="1" x14ac:dyDescent="0.2">
      <c r="A862" s="278" t="s">
        <v>89</v>
      </c>
      <c r="B862" s="279"/>
      <c r="C862" s="249" t="s">
        <v>786</v>
      </c>
      <c r="D862" s="249" t="s">
        <v>26</v>
      </c>
      <c r="E862" s="247">
        <v>1598000</v>
      </c>
      <c r="F862" s="247">
        <v>1600000</v>
      </c>
      <c r="G862" s="247">
        <v>1602000</v>
      </c>
    </row>
    <row r="863" spans="1:7" ht="23.25" customHeight="1" x14ac:dyDescent="0.2">
      <c r="A863" s="278" t="s">
        <v>1211</v>
      </c>
      <c r="B863" s="279"/>
      <c r="C863" s="249" t="s">
        <v>1212</v>
      </c>
      <c r="D863" s="250"/>
      <c r="E863" s="247">
        <v>5480000</v>
      </c>
      <c r="F863" s="247">
        <v>0</v>
      </c>
      <c r="G863" s="247">
        <v>0</v>
      </c>
    </row>
    <row r="864" spans="1:7" ht="23.25" customHeight="1" x14ac:dyDescent="0.2">
      <c r="A864" s="278" t="s">
        <v>273</v>
      </c>
      <c r="B864" s="279"/>
      <c r="C864" s="249" t="s">
        <v>1212</v>
      </c>
      <c r="D864" s="249" t="s">
        <v>94</v>
      </c>
      <c r="E864" s="247">
        <v>5480000</v>
      </c>
      <c r="F864" s="247">
        <v>0</v>
      </c>
      <c r="G864" s="247">
        <v>0</v>
      </c>
    </row>
    <row r="865" spans="1:7" ht="23.25" customHeight="1" x14ac:dyDescent="0.2">
      <c r="A865" s="278" t="s">
        <v>187</v>
      </c>
      <c r="B865" s="279"/>
      <c r="C865" s="249" t="s">
        <v>1212</v>
      </c>
      <c r="D865" s="249" t="s">
        <v>58</v>
      </c>
      <c r="E865" s="247">
        <v>5480000</v>
      </c>
      <c r="F865" s="247">
        <v>0</v>
      </c>
      <c r="G865" s="247">
        <v>0</v>
      </c>
    </row>
    <row r="866" spans="1:7" ht="34.5" customHeight="1" x14ac:dyDescent="0.2">
      <c r="A866" s="278" t="s">
        <v>311</v>
      </c>
      <c r="B866" s="279"/>
      <c r="C866" s="249" t="s">
        <v>787</v>
      </c>
      <c r="D866" s="250"/>
      <c r="E866" s="247">
        <v>707320</v>
      </c>
      <c r="F866" s="247">
        <v>587322</v>
      </c>
      <c r="G866" s="247">
        <v>587322</v>
      </c>
    </row>
    <row r="867" spans="1:7" ht="45.75" customHeight="1" x14ac:dyDescent="0.2">
      <c r="A867" s="278" t="s">
        <v>291</v>
      </c>
      <c r="B867" s="279"/>
      <c r="C867" s="249" t="s">
        <v>787</v>
      </c>
      <c r="D867" s="249" t="s">
        <v>195</v>
      </c>
      <c r="E867" s="247">
        <v>707320</v>
      </c>
      <c r="F867" s="247">
        <v>587322</v>
      </c>
      <c r="G867" s="247">
        <v>587322</v>
      </c>
    </row>
    <row r="868" spans="1:7" ht="23.25" customHeight="1" x14ac:dyDescent="0.2">
      <c r="A868" s="278" t="s">
        <v>89</v>
      </c>
      <c r="B868" s="279"/>
      <c r="C868" s="249" t="s">
        <v>787</v>
      </c>
      <c r="D868" s="249" t="s">
        <v>26</v>
      </c>
      <c r="E868" s="247">
        <v>707320</v>
      </c>
      <c r="F868" s="247">
        <v>587322</v>
      </c>
      <c r="G868" s="247">
        <v>587322</v>
      </c>
    </row>
    <row r="869" spans="1:7" ht="15" customHeight="1" x14ac:dyDescent="0.2">
      <c r="A869" s="278" t="s">
        <v>1050</v>
      </c>
      <c r="B869" s="279"/>
      <c r="C869" s="249" t="s">
        <v>1051</v>
      </c>
      <c r="D869" s="250"/>
      <c r="E869" s="247">
        <v>35718620</v>
      </c>
      <c r="F869" s="247">
        <v>23033010</v>
      </c>
      <c r="G869" s="247">
        <v>0</v>
      </c>
    </row>
    <row r="870" spans="1:7" ht="23.25" customHeight="1" x14ac:dyDescent="0.2">
      <c r="A870" s="278" t="s">
        <v>273</v>
      </c>
      <c r="B870" s="279"/>
      <c r="C870" s="249" t="s">
        <v>1051</v>
      </c>
      <c r="D870" s="249" t="s">
        <v>94</v>
      </c>
      <c r="E870" s="247">
        <v>35718620</v>
      </c>
      <c r="F870" s="247">
        <v>23033010</v>
      </c>
      <c r="G870" s="247">
        <v>0</v>
      </c>
    </row>
    <row r="871" spans="1:7" ht="23.25" customHeight="1" x14ac:dyDescent="0.2">
      <c r="A871" s="278" t="s">
        <v>187</v>
      </c>
      <c r="B871" s="279"/>
      <c r="C871" s="249" t="s">
        <v>1051</v>
      </c>
      <c r="D871" s="249" t="s">
        <v>58</v>
      </c>
      <c r="E871" s="247">
        <v>35718620</v>
      </c>
      <c r="F871" s="247">
        <v>23033010</v>
      </c>
      <c r="G871" s="247">
        <v>0</v>
      </c>
    </row>
    <row r="872" spans="1:7" ht="34.5" customHeight="1" x14ac:dyDescent="0.2">
      <c r="A872" s="278" t="s">
        <v>1325</v>
      </c>
      <c r="B872" s="279"/>
      <c r="C872" s="249" t="s">
        <v>1326</v>
      </c>
      <c r="D872" s="250"/>
      <c r="E872" s="247">
        <v>10000000</v>
      </c>
      <c r="F872" s="247">
        <v>0</v>
      </c>
      <c r="G872" s="247">
        <v>0</v>
      </c>
    </row>
    <row r="873" spans="1:7" ht="15" customHeight="1" x14ac:dyDescent="0.2">
      <c r="A873" s="278" t="s">
        <v>1327</v>
      </c>
      <c r="B873" s="279"/>
      <c r="C873" s="249" t="s">
        <v>1328</v>
      </c>
      <c r="D873" s="250"/>
      <c r="E873" s="247">
        <v>10000000</v>
      </c>
      <c r="F873" s="247">
        <v>0</v>
      </c>
      <c r="G873" s="247">
        <v>0</v>
      </c>
    </row>
    <row r="874" spans="1:7" ht="15" customHeight="1" x14ac:dyDescent="0.2">
      <c r="A874" s="278" t="s">
        <v>200</v>
      </c>
      <c r="B874" s="279"/>
      <c r="C874" s="249" t="s">
        <v>1328</v>
      </c>
      <c r="D874" s="249" t="s">
        <v>201</v>
      </c>
      <c r="E874" s="247">
        <v>10000000</v>
      </c>
      <c r="F874" s="247">
        <v>0</v>
      </c>
      <c r="G874" s="247">
        <v>0</v>
      </c>
    </row>
    <row r="875" spans="1:7" ht="34.5" customHeight="1" x14ac:dyDescent="0.2">
      <c r="A875" s="278" t="s">
        <v>271</v>
      </c>
      <c r="B875" s="279"/>
      <c r="C875" s="249" t="s">
        <v>1328</v>
      </c>
      <c r="D875" s="249" t="s">
        <v>106</v>
      </c>
      <c r="E875" s="247">
        <v>10000000</v>
      </c>
      <c r="F875" s="247">
        <v>0</v>
      </c>
      <c r="G875" s="247">
        <v>0</v>
      </c>
    </row>
    <row r="876" spans="1:7" ht="23.25" customHeight="1" x14ac:dyDescent="0.2">
      <c r="A876" s="278" t="s">
        <v>262</v>
      </c>
      <c r="B876" s="279"/>
      <c r="C876" s="249" t="s">
        <v>830</v>
      </c>
      <c r="D876" s="250"/>
      <c r="E876" s="247">
        <v>9900000</v>
      </c>
      <c r="F876" s="247">
        <v>9900000</v>
      </c>
      <c r="G876" s="247">
        <v>9900000</v>
      </c>
    </row>
    <row r="877" spans="1:7" ht="15" customHeight="1" x14ac:dyDescent="0.2">
      <c r="A877" s="278" t="s">
        <v>279</v>
      </c>
      <c r="B877" s="279"/>
      <c r="C877" s="249" t="s">
        <v>1090</v>
      </c>
      <c r="D877" s="250"/>
      <c r="E877" s="247">
        <v>9900000</v>
      </c>
      <c r="F877" s="247">
        <v>9900000</v>
      </c>
      <c r="G877" s="247">
        <v>9900000</v>
      </c>
    </row>
    <row r="878" spans="1:7" ht="15" customHeight="1" x14ac:dyDescent="0.2">
      <c r="A878" s="278" t="s">
        <v>200</v>
      </c>
      <c r="B878" s="279"/>
      <c r="C878" s="249" t="s">
        <v>1090</v>
      </c>
      <c r="D878" s="249" t="s">
        <v>201</v>
      </c>
      <c r="E878" s="247">
        <v>9900000</v>
      </c>
      <c r="F878" s="247">
        <v>9900000</v>
      </c>
      <c r="G878" s="247">
        <v>9900000</v>
      </c>
    </row>
    <row r="879" spans="1:7" ht="34.5" customHeight="1" x14ac:dyDescent="0.2">
      <c r="A879" s="278" t="s">
        <v>271</v>
      </c>
      <c r="B879" s="279"/>
      <c r="C879" s="249" t="s">
        <v>1090</v>
      </c>
      <c r="D879" s="249" t="s">
        <v>106</v>
      </c>
      <c r="E879" s="247">
        <v>9900000</v>
      </c>
      <c r="F879" s="247">
        <v>9900000</v>
      </c>
      <c r="G879" s="247">
        <v>9900000</v>
      </c>
    </row>
    <row r="880" spans="1:7" ht="23.25" customHeight="1" x14ac:dyDescent="0.2">
      <c r="A880" s="278" t="s">
        <v>280</v>
      </c>
      <c r="B880" s="279"/>
      <c r="C880" s="249" t="s">
        <v>1168</v>
      </c>
      <c r="D880" s="250"/>
      <c r="E880" s="247">
        <v>145619000</v>
      </c>
      <c r="F880" s="247">
        <v>0</v>
      </c>
      <c r="G880" s="247">
        <v>0</v>
      </c>
    </row>
    <row r="881" spans="1:7" ht="15" customHeight="1" x14ac:dyDescent="0.2">
      <c r="A881" s="278" t="s">
        <v>282</v>
      </c>
      <c r="B881" s="279"/>
      <c r="C881" s="249" t="s">
        <v>1169</v>
      </c>
      <c r="D881" s="250"/>
      <c r="E881" s="247">
        <v>145619000</v>
      </c>
      <c r="F881" s="247">
        <v>0</v>
      </c>
      <c r="G881" s="247">
        <v>0</v>
      </c>
    </row>
    <row r="882" spans="1:7" ht="23.25" customHeight="1" x14ac:dyDescent="0.2">
      <c r="A882" s="278" t="s">
        <v>273</v>
      </c>
      <c r="B882" s="279"/>
      <c r="C882" s="249" t="s">
        <v>1169</v>
      </c>
      <c r="D882" s="249" t="s">
        <v>94</v>
      </c>
      <c r="E882" s="247">
        <v>145619000</v>
      </c>
      <c r="F882" s="247">
        <v>0</v>
      </c>
      <c r="G882" s="247">
        <v>0</v>
      </c>
    </row>
    <row r="883" spans="1:7" ht="23.25" customHeight="1" x14ac:dyDescent="0.2">
      <c r="A883" s="278" t="s">
        <v>187</v>
      </c>
      <c r="B883" s="279"/>
      <c r="C883" s="249" t="s">
        <v>1169</v>
      </c>
      <c r="D883" s="249" t="s">
        <v>58</v>
      </c>
      <c r="E883" s="247">
        <v>145619000</v>
      </c>
      <c r="F883" s="247">
        <v>0</v>
      </c>
      <c r="G883" s="247">
        <v>0</v>
      </c>
    </row>
    <row r="884" spans="1:7" ht="34.5" customHeight="1" x14ac:dyDescent="0.2">
      <c r="A884" s="306" t="s">
        <v>999</v>
      </c>
      <c r="B884" s="307"/>
      <c r="C884" s="244" t="s">
        <v>382</v>
      </c>
      <c r="D884" s="244"/>
      <c r="E884" s="254">
        <v>908950500</v>
      </c>
      <c r="F884" s="254">
        <v>58949600</v>
      </c>
      <c r="G884" s="254">
        <v>38949600</v>
      </c>
    </row>
    <row r="885" spans="1:7" ht="23.25" customHeight="1" x14ac:dyDescent="0.2">
      <c r="A885" s="278" t="s">
        <v>1005</v>
      </c>
      <c r="B885" s="279"/>
      <c r="C885" s="249" t="s">
        <v>478</v>
      </c>
      <c r="D885" s="249"/>
      <c r="E885" s="247">
        <v>871560700.02999997</v>
      </c>
      <c r="F885" s="247">
        <v>20000000</v>
      </c>
      <c r="G885" s="247">
        <v>0</v>
      </c>
    </row>
    <row r="886" spans="1:7" ht="23.25" customHeight="1" x14ac:dyDescent="0.2">
      <c r="A886" s="278" t="s">
        <v>1057</v>
      </c>
      <c r="B886" s="279"/>
      <c r="C886" s="249" t="s">
        <v>1058</v>
      </c>
      <c r="D886" s="250"/>
      <c r="E886" s="247">
        <v>3000000</v>
      </c>
      <c r="F886" s="247">
        <v>20000000</v>
      </c>
      <c r="G886" s="247">
        <v>0</v>
      </c>
    </row>
    <row r="887" spans="1:7" ht="23.25" customHeight="1" x14ac:dyDescent="0.2">
      <c r="A887" s="278" t="s">
        <v>1386</v>
      </c>
      <c r="B887" s="279"/>
      <c r="C887" s="249" t="s">
        <v>1387</v>
      </c>
      <c r="D887" s="250"/>
      <c r="E887" s="247">
        <v>3000000</v>
      </c>
      <c r="F887" s="247">
        <v>20000000</v>
      </c>
      <c r="G887" s="247">
        <v>0</v>
      </c>
    </row>
    <row r="888" spans="1:7" ht="23.25" customHeight="1" x14ac:dyDescent="0.2">
      <c r="A888" s="278" t="s">
        <v>160</v>
      </c>
      <c r="B888" s="279"/>
      <c r="C888" s="249" t="s">
        <v>1387</v>
      </c>
      <c r="D888" s="249" t="s">
        <v>250</v>
      </c>
      <c r="E888" s="247">
        <v>3000000</v>
      </c>
      <c r="F888" s="247">
        <v>20000000</v>
      </c>
      <c r="G888" s="247">
        <v>0</v>
      </c>
    </row>
    <row r="889" spans="1:7" ht="15" customHeight="1" x14ac:dyDescent="0.2">
      <c r="A889" s="278" t="s">
        <v>217</v>
      </c>
      <c r="B889" s="279"/>
      <c r="C889" s="249" t="s">
        <v>1387</v>
      </c>
      <c r="D889" s="249" t="s">
        <v>161</v>
      </c>
      <c r="E889" s="247">
        <v>3000000</v>
      </c>
      <c r="F889" s="247">
        <v>20000000</v>
      </c>
      <c r="G889" s="247">
        <v>0</v>
      </c>
    </row>
    <row r="890" spans="1:7" ht="23.25" customHeight="1" x14ac:dyDescent="0.2">
      <c r="A890" s="278" t="s">
        <v>760</v>
      </c>
      <c r="B890" s="279"/>
      <c r="C890" s="249" t="s">
        <v>761</v>
      </c>
      <c r="D890" s="250"/>
      <c r="E890" s="247">
        <v>868560700</v>
      </c>
      <c r="F890" s="247">
        <v>0</v>
      </c>
      <c r="G890" s="247">
        <v>0</v>
      </c>
    </row>
    <row r="891" spans="1:7" ht="23.25" customHeight="1" x14ac:dyDescent="0.2">
      <c r="A891" s="278" t="s">
        <v>1032</v>
      </c>
      <c r="B891" s="279"/>
      <c r="C891" s="249" t="s">
        <v>1033</v>
      </c>
      <c r="D891" s="250"/>
      <c r="E891" s="247">
        <v>99264250</v>
      </c>
      <c r="F891" s="247">
        <v>0</v>
      </c>
      <c r="G891" s="247">
        <v>0</v>
      </c>
    </row>
    <row r="892" spans="1:7" ht="23.25" customHeight="1" x14ac:dyDescent="0.2">
      <c r="A892" s="278" t="s">
        <v>160</v>
      </c>
      <c r="B892" s="279"/>
      <c r="C892" s="249" t="s">
        <v>1033</v>
      </c>
      <c r="D892" s="249" t="s">
        <v>250</v>
      </c>
      <c r="E892" s="247">
        <v>99264250</v>
      </c>
      <c r="F892" s="247">
        <v>0</v>
      </c>
      <c r="G892" s="247">
        <v>0</v>
      </c>
    </row>
    <row r="893" spans="1:7" ht="15" customHeight="1" x14ac:dyDescent="0.2">
      <c r="A893" s="278" t="s">
        <v>217</v>
      </c>
      <c r="B893" s="279"/>
      <c r="C893" s="249" t="s">
        <v>1033</v>
      </c>
      <c r="D893" s="249" t="s">
        <v>161</v>
      </c>
      <c r="E893" s="247">
        <v>99264250</v>
      </c>
      <c r="F893" s="247">
        <v>0</v>
      </c>
      <c r="G893" s="247">
        <v>0</v>
      </c>
    </row>
    <row r="894" spans="1:7" ht="15" customHeight="1" x14ac:dyDescent="0.2">
      <c r="A894" s="278" t="s">
        <v>480</v>
      </c>
      <c r="B894" s="279"/>
      <c r="C894" s="249" t="s">
        <v>762</v>
      </c>
      <c r="D894" s="250"/>
      <c r="E894" s="247">
        <v>769296450</v>
      </c>
      <c r="F894" s="247">
        <v>0</v>
      </c>
      <c r="G894" s="247">
        <v>0</v>
      </c>
    </row>
    <row r="895" spans="1:7" ht="23.25" customHeight="1" x14ac:dyDescent="0.2">
      <c r="A895" s="278" t="s">
        <v>160</v>
      </c>
      <c r="B895" s="279"/>
      <c r="C895" s="249" t="s">
        <v>762</v>
      </c>
      <c r="D895" s="249" t="s">
        <v>250</v>
      </c>
      <c r="E895" s="247">
        <v>769296450</v>
      </c>
      <c r="F895" s="247">
        <v>0</v>
      </c>
      <c r="G895" s="247">
        <v>0</v>
      </c>
    </row>
    <row r="896" spans="1:7" ht="15" customHeight="1" x14ac:dyDescent="0.2">
      <c r="A896" s="278" t="s">
        <v>217</v>
      </c>
      <c r="B896" s="279"/>
      <c r="C896" s="249" t="s">
        <v>762</v>
      </c>
      <c r="D896" s="249" t="s">
        <v>161</v>
      </c>
      <c r="E896" s="247">
        <v>769296450</v>
      </c>
      <c r="F896" s="247">
        <v>0</v>
      </c>
      <c r="G896" s="247">
        <v>0</v>
      </c>
    </row>
    <row r="897" spans="1:7" ht="34.5" customHeight="1" x14ac:dyDescent="0.2">
      <c r="A897" s="278" t="s">
        <v>1236</v>
      </c>
      <c r="B897" s="279"/>
      <c r="C897" s="249" t="s">
        <v>1237</v>
      </c>
      <c r="D897" s="250"/>
      <c r="E897" s="247">
        <v>0.03</v>
      </c>
      <c r="F897" s="247">
        <v>0</v>
      </c>
      <c r="G897" s="247">
        <v>0</v>
      </c>
    </row>
    <row r="898" spans="1:7" ht="34.5" customHeight="1" x14ac:dyDescent="0.2">
      <c r="A898" s="278" t="s">
        <v>1238</v>
      </c>
      <c r="B898" s="279"/>
      <c r="C898" s="249" t="s">
        <v>1239</v>
      </c>
      <c r="D898" s="250"/>
      <c r="E898" s="247">
        <v>0.03</v>
      </c>
      <c r="F898" s="247">
        <v>0</v>
      </c>
      <c r="G898" s="247">
        <v>0</v>
      </c>
    </row>
    <row r="899" spans="1:7" ht="23.25" customHeight="1" x14ac:dyDescent="0.2">
      <c r="A899" s="278" t="s">
        <v>273</v>
      </c>
      <c r="B899" s="279"/>
      <c r="C899" s="249" t="s">
        <v>1239</v>
      </c>
      <c r="D899" s="249" t="s">
        <v>94</v>
      </c>
      <c r="E899" s="247">
        <v>0.03</v>
      </c>
      <c r="F899" s="247">
        <v>0</v>
      </c>
      <c r="G899" s="247">
        <v>0</v>
      </c>
    </row>
    <row r="900" spans="1:7" ht="23.25" customHeight="1" x14ac:dyDescent="0.2">
      <c r="A900" s="278" t="s">
        <v>187</v>
      </c>
      <c r="B900" s="279"/>
      <c r="C900" s="249" t="s">
        <v>1239</v>
      </c>
      <c r="D900" s="249" t="s">
        <v>58</v>
      </c>
      <c r="E900" s="247">
        <v>0.03</v>
      </c>
      <c r="F900" s="247">
        <v>0</v>
      </c>
      <c r="G900" s="247">
        <v>0</v>
      </c>
    </row>
    <row r="901" spans="1:7" ht="15" customHeight="1" x14ac:dyDescent="0.2">
      <c r="A901" s="278" t="s">
        <v>260</v>
      </c>
      <c r="B901" s="279"/>
      <c r="C901" s="249" t="s">
        <v>383</v>
      </c>
      <c r="D901" s="249"/>
      <c r="E901" s="247">
        <v>37389799.969999999</v>
      </c>
      <c r="F901" s="247">
        <v>38949600</v>
      </c>
      <c r="G901" s="247">
        <v>38949600</v>
      </c>
    </row>
    <row r="902" spans="1:7" ht="23.25" customHeight="1" x14ac:dyDescent="0.2">
      <c r="A902" s="278" t="s">
        <v>156</v>
      </c>
      <c r="B902" s="279"/>
      <c r="C902" s="249" t="s">
        <v>384</v>
      </c>
      <c r="D902" s="250"/>
      <c r="E902" s="247">
        <v>37389799.969999999</v>
      </c>
      <c r="F902" s="247">
        <v>38949600</v>
      </c>
      <c r="G902" s="247">
        <v>38949600</v>
      </c>
    </row>
    <row r="903" spans="1:7" ht="23.25" customHeight="1" x14ac:dyDescent="0.2">
      <c r="A903" s="278" t="s">
        <v>385</v>
      </c>
      <c r="B903" s="279"/>
      <c r="C903" s="249" t="s">
        <v>386</v>
      </c>
      <c r="D903" s="250"/>
      <c r="E903" s="247">
        <v>37389799.969999999</v>
      </c>
      <c r="F903" s="247">
        <v>38949600</v>
      </c>
      <c r="G903" s="247">
        <v>38949600</v>
      </c>
    </row>
    <row r="904" spans="1:7" ht="45.75" customHeight="1" x14ac:dyDescent="0.2">
      <c r="A904" s="278" t="s">
        <v>291</v>
      </c>
      <c r="B904" s="279"/>
      <c r="C904" s="249" t="s">
        <v>386</v>
      </c>
      <c r="D904" s="249" t="s">
        <v>195</v>
      </c>
      <c r="E904" s="247">
        <v>34529900</v>
      </c>
      <c r="F904" s="247">
        <v>36294900</v>
      </c>
      <c r="G904" s="247">
        <v>36294900</v>
      </c>
    </row>
    <row r="905" spans="1:7" ht="15" customHeight="1" x14ac:dyDescent="0.2">
      <c r="A905" s="278" t="s">
        <v>248</v>
      </c>
      <c r="B905" s="279"/>
      <c r="C905" s="249" t="s">
        <v>386</v>
      </c>
      <c r="D905" s="249" t="s">
        <v>249</v>
      </c>
      <c r="E905" s="247">
        <v>34529900</v>
      </c>
      <c r="F905" s="247">
        <v>36294900</v>
      </c>
      <c r="G905" s="247">
        <v>36294900</v>
      </c>
    </row>
    <row r="906" spans="1:7" ht="23.25" customHeight="1" x14ac:dyDescent="0.2">
      <c r="A906" s="278" t="s">
        <v>273</v>
      </c>
      <c r="B906" s="279"/>
      <c r="C906" s="249" t="s">
        <v>386</v>
      </c>
      <c r="D906" s="249" t="s">
        <v>94</v>
      </c>
      <c r="E906" s="247">
        <v>2216899.9700000002</v>
      </c>
      <c r="F906" s="247">
        <v>2246700</v>
      </c>
      <c r="G906" s="247">
        <v>2246700</v>
      </c>
    </row>
    <row r="907" spans="1:7" ht="23.25" customHeight="1" x14ac:dyDescent="0.2">
      <c r="A907" s="278" t="s">
        <v>187</v>
      </c>
      <c r="B907" s="279"/>
      <c r="C907" s="249" t="s">
        <v>386</v>
      </c>
      <c r="D907" s="249" t="s">
        <v>58</v>
      </c>
      <c r="E907" s="247">
        <v>2216899.9700000002</v>
      </c>
      <c r="F907" s="247">
        <v>2246700</v>
      </c>
      <c r="G907" s="247">
        <v>2246700</v>
      </c>
    </row>
    <row r="908" spans="1:7" ht="15" customHeight="1" x14ac:dyDescent="0.2">
      <c r="A908" s="278" t="s">
        <v>200</v>
      </c>
      <c r="B908" s="279"/>
      <c r="C908" s="249" t="s">
        <v>386</v>
      </c>
      <c r="D908" s="249" t="s">
        <v>201</v>
      </c>
      <c r="E908" s="247">
        <v>643000</v>
      </c>
      <c r="F908" s="247">
        <v>408000</v>
      </c>
      <c r="G908" s="247">
        <v>408000</v>
      </c>
    </row>
    <row r="909" spans="1:7" ht="15" customHeight="1" x14ac:dyDescent="0.2">
      <c r="A909" s="278" t="s">
        <v>73</v>
      </c>
      <c r="B909" s="279"/>
      <c r="C909" s="249" t="s">
        <v>386</v>
      </c>
      <c r="D909" s="249" t="s">
        <v>74</v>
      </c>
      <c r="E909" s="247">
        <v>643000</v>
      </c>
      <c r="F909" s="247">
        <v>408000</v>
      </c>
      <c r="G909" s="247">
        <v>408000</v>
      </c>
    </row>
    <row r="910" spans="1:7" ht="23.25" customHeight="1" x14ac:dyDescent="0.2">
      <c r="A910" s="306" t="s">
        <v>928</v>
      </c>
      <c r="B910" s="307"/>
      <c r="C910" s="244" t="s">
        <v>929</v>
      </c>
      <c r="D910" s="244"/>
      <c r="E910" s="254">
        <v>396682898.24000001</v>
      </c>
      <c r="F910" s="254">
        <v>145701388.47999999</v>
      </c>
      <c r="G910" s="254">
        <v>0</v>
      </c>
    </row>
    <row r="911" spans="1:7" ht="34.5" customHeight="1" x14ac:dyDescent="0.2">
      <c r="A911" s="278" t="s">
        <v>946</v>
      </c>
      <c r="B911" s="279"/>
      <c r="C911" s="249" t="s">
        <v>947</v>
      </c>
      <c r="D911" s="249"/>
      <c r="E911" s="247">
        <v>396682898.24000001</v>
      </c>
      <c r="F911" s="247">
        <v>145701388.47999999</v>
      </c>
      <c r="G911" s="247">
        <v>0</v>
      </c>
    </row>
    <row r="912" spans="1:7" ht="34.5" customHeight="1" x14ac:dyDescent="0.2">
      <c r="A912" s="278" t="s">
        <v>948</v>
      </c>
      <c r="B912" s="279"/>
      <c r="C912" s="249" t="s">
        <v>949</v>
      </c>
      <c r="D912" s="250"/>
      <c r="E912" s="247">
        <v>396682898.24000001</v>
      </c>
      <c r="F912" s="247">
        <v>145701388.47999999</v>
      </c>
      <c r="G912" s="247">
        <v>0</v>
      </c>
    </row>
    <row r="913" spans="1:7" ht="34.5" customHeight="1" x14ac:dyDescent="0.2">
      <c r="A913" s="278" t="s">
        <v>1054</v>
      </c>
      <c r="B913" s="279"/>
      <c r="C913" s="249" t="s">
        <v>1055</v>
      </c>
      <c r="D913" s="250"/>
      <c r="E913" s="247">
        <v>57176000</v>
      </c>
      <c r="F913" s="247">
        <v>0</v>
      </c>
      <c r="G913" s="247">
        <v>0</v>
      </c>
    </row>
    <row r="914" spans="1:7" ht="23.25" customHeight="1" x14ac:dyDescent="0.2">
      <c r="A914" s="278" t="s">
        <v>160</v>
      </c>
      <c r="B914" s="279"/>
      <c r="C914" s="249" t="s">
        <v>1055</v>
      </c>
      <c r="D914" s="249" t="s">
        <v>250</v>
      </c>
      <c r="E914" s="247">
        <v>15302504.98</v>
      </c>
      <c r="F914" s="247">
        <v>0</v>
      </c>
      <c r="G914" s="247">
        <v>0</v>
      </c>
    </row>
    <row r="915" spans="1:7" ht="15" customHeight="1" x14ac:dyDescent="0.2">
      <c r="A915" s="278" t="s">
        <v>217</v>
      </c>
      <c r="B915" s="279"/>
      <c r="C915" s="249" t="s">
        <v>1055</v>
      </c>
      <c r="D915" s="249" t="s">
        <v>161</v>
      </c>
      <c r="E915" s="247">
        <v>15302504.98</v>
      </c>
      <c r="F915" s="247">
        <v>0</v>
      </c>
      <c r="G915" s="247">
        <v>0</v>
      </c>
    </row>
    <row r="916" spans="1:7" ht="15" customHeight="1" x14ac:dyDescent="0.2">
      <c r="A916" s="278" t="s">
        <v>200</v>
      </c>
      <c r="B916" s="279"/>
      <c r="C916" s="249" t="s">
        <v>1055</v>
      </c>
      <c r="D916" s="249" t="s">
        <v>201</v>
      </c>
      <c r="E916" s="247">
        <v>41873495.020000003</v>
      </c>
      <c r="F916" s="247">
        <v>0</v>
      </c>
      <c r="G916" s="247">
        <v>0</v>
      </c>
    </row>
    <row r="917" spans="1:7" ht="15" customHeight="1" x14ac:dyDescent="0.2">
      <c r="A917" s="278" t="s">
        <v>73</v>
      </c>
      <c r="B917" s="279"/>
      <c r="C917" s="249" t="s">
        <v>1055</v>
      </c>
      <c r="D917" s="249" t="s">
        <v>74</v>
      </c>
      <c r="E917" s="247">
        <v>41873495.020000003</v>
      </c>
      <c r="F917" s="247">
        <v>0</v>
      </c>
      <c r="G917" s="247">
        <v>0</v>
      </c>
    </row>
    <row r="918" spans="1:7" ht="34.5" customHeight="1" x14ac:dyDescent="0.2">
      <c r="A918" s="278" t="s">
        <v>950</v>
      </c>
      <c r="B918" s="279"/>
      <c r="C918" s="249" t="s">
        <v>951</v>
      </c>
      <c r="D918" s="250"/>
      <c r="E918" s="247">
        <v>43454068.799999997</v>
      </c>
      <c r="F918" s="247">
        <v>145701388.47999999</v>
      </c>
      <c r="G918" s="247">
        <v>0</v>
      </c>
    </row>
    <row r="919" spans="1:7" ht="23.25" customHeight="1" x14ac:dyDescent="0.2">
      <c r="A919" s="278" t="s">
        <v>160</v>
      </c>
      <c r="B919" s="279"/>
      <c r="C919" s="249" t="s">
        <v>951</v>
      </c>
      <c r="D919" s="249" t="s">
        <v>250</v>
      </c>
      <c r="E919" s="247">
        <v>43454068.799999997</v>
      </c>
      <c r="F919" s="247">
        <v>145701388.47999999</v>
      </c>
      <c r="G919" s="247">
        <v>0</v>
      </c>
    </row>
    <row r="920" spans="1:7" ht="15" customHeight="1" x14ac:dyDescent="0.2">
      <c r="A920" s="278" t="s">
        <v>217</v>
      </c>
      <c r="B920" s="279"/>
      <c r="C920" s="249" t="s">
        <v>951</v>
      </c>
      <c r="D920" s="249" t="s">
        <v>161</v>
      </c>
      <c r="E920" s="247">
        <v>43454068.799999997</v>
      </c>
      <c r="F920" s="247">
        <v>145701388.47999999</v>
      </c>
      <c r="G920" s="247">
        <v>0</v>
      </c>
    </row>
    <row r="921" spans="1:7" ht="34.5" customHeight="1" x14ac:dyDescent="0.2">
      <c r="A921" s="278" t="s">
        <v>950</v>
      </c>
      <c r="B921" s="279"/>
      <c r="C921" s="249" t="s">
        <v>1301</v>
      </c>
      <c r="D921" s="250"/>
      <c r="E921" s="247">
        <v>296052829.44</v>
      </c>
      <c r="F921" s="247">
        <v>0</v>
      </c>
      <c r="G921" s="247">
        <v>0</v>
      </c>
    </row>
    <row r="922" spans="1:7" ht="23.25" customHeight="1" x14ac:dyDescent="0.2">
      <c r="A922" s="278" t="s">
        <v>160</v>
      </c>
      <c r="B922" s="279"/>
      <c r="C922" s="249" t="s">
        <v>1301</v>
      </c>
      <c r="D922" s="249" t="s">
        <v>250</v>
      </c>
      <c r="E922" s="247">
        <v>31287971.600000001</v>
      </c>
      <c r="F922" s="247">
        <v>0</v>
      </c>
      <c r="G922" s="247">
        <v>0</v>
      </c>
    </row>
    <row r="923" spans="1:7" ht="15" customHeight="1" x14ac:dyDescent="0.2">
      <c r="A923" s="278" t="s">
        <v>217</v>
      </c>
      <c r="B923" s="279"/>
      <c r="C923" s="249" t="s">
        <v>1301</v>
      </c>
      <c r="D923" s="249" t="s">
        <v>161</v>
      </c>
      <c r="E923" s="247">
        <v>31287971.600000001</v>
      </c>
      <c r="F923" s="247">
        <v>0</v>
      </c>
      <c r="G923" s="247">
        <v>0</v>
      </c>
    </row>
    <row r="924" spans="1:7" ht="15" customHeight="1" x14ac:dyDescent="0.2">
      <c r="A924" s="278" t="s">
        <v>200</v>
      </c>
      <c r="B924" s="279"/>
      <c r="C924" s="249" t="s">
        <v>1301</v>
      </c>
      <c r="D924" s="249" t="s">
        <v>201</v>
      </c>
      <c r="E924" s="247">
        <v>264764857.84</v>
      </c>
      <c r="F924" s="247">
        <v>0</v>
      </c>
      <c r="G924" s="247">
        <v>0</v>
      </c>
    </row>
    <row r="925" spans="1:7" ht="15" customHeight="1" x14ac:dyDescent="0.2">
      <c r="A925" s="278" t="s">
        <v>73</v>
      </c>
      <c r="B925" s="279"/>
      <c r="C925" s="249" t="s">
        <v>1301</v>
      </c>
      <c r="D925" s="249" t="s">
        <v>74</v>
      </c>
      <c r="E925" s="247">
        <v>264764857.84</v>
      </c>
      <c r="F925" s="247">
        <v>0</v>
      </c>
      <c r="G925" s="247">
        <v>0</v>
      </c>
    </row>
    <row r="926" spans="1:7" ht="23.25" customHeight="1" x14ac:dyDescent="0.2">
      <c r="A926" s="306" t="s">
        <v>292</v>
      </c>
      <c r="B926" s="307"/>
      <c r="C926" s="244" t="s">
        <v>293</v>
      </c>
      <c r="D926" s="244"/>
      <c r="E926" s="254">
        <v>33094043.100000001</v>
      </c>
      <c r="F926" s="254">
        <v>32355242</v>
      </c>
      <c r="G926" s="254">
        <v>32355242</v>
      </c>
    </row>
    <row r="927" spans="1:7" ht="23.25" customHeight="1" x14ac:dyDescent="0.2">
      <c r="A927" s="278" t="s">
        <v>294</v>
      </c>
      <c r="B927" s="279"/>
      <c r="C927" s="249" t="s">
        <v>295</v>
      </c>
      <c r="D927" s="250"/>
      <c r="E927" s="247">
        <v>5875131</v>
      </c>
      <c r="F927" s="247">
        <v>7825128</v>
      </c>
      <c r="G927" s="247">
        <v>7825128</v>
      </c>
    </row>
    <row r="928" spans="1:7" ht="45.75" customHeight="1" x14ac:dyDescent="0.2">
      <c r="A928" s="278" t="s">
        <v>291</v>
      </c>
      <c r="B928" s="279"/>
      <c r="C928" s="249" t="s">
        <v>295</v>
      </c>
      <c r="D928" s="249" t="s">
        <v>195</v>
      </c>
      <c r="E928" s="247">
        <v>5875131</v>
      </c>
      <c r="F928" s="247">
        <v>7825128</v>
      </c>
      <c r="G928" s="247">
        <v>7825128</v>
      </c>
    </row>
    <row r="929" spans="1:7" ht="23.25" customHeight="1" x14ac:dyDescent="0.2">
      <c r="A929" s="278" t="s">
        <v>89</v>
      </c>
      <c r="B929" s="279"/>
      <c r="C929" s="249" t="s">
        <v>295</v>
      </c>
      <c r="D929" s="249" t="s">
        <v>26</v>
      </c>
      <c r="E929" s="247">
        <v>5875131</v>
      </c>
      <c r="F929" s="247">
        <v>7825128</v>
      </c>
      <c r="G929" s="247">
        <v>7825128</v>
      </c>
    </row>
    <row r="930" spans="1:7" ht="23.25" customHeight="1" x14ac:dyDescent="0.2">
      <c r="A930" s="278" t="s">
        <v>296</v>
      </c>
      <c r="B930" s="279"/>
      <c r="C930" s="249" t="s">
        <v>297</v>
      </c>
      <c r="D930" s="250"/>
      <c r="E930" s="247">
        <v>16811526.100000001</v>
      </c>
      <c r="F930" s="247">
        <v>14353728</v>
      </c>
      <c r="G930" s="247">
        <v>14353728</v>
      </c>
    </row>
    <row r="931" spans="1:7" ht="45.75" customHeight="1" x14ac:dyDescent="0.2">
      <c r="A931" s="278" t="s">
        <v>291</v>
      </c>
      <c r="B931" s="279"/>
      <c r="C931" s="249" t="s">
        <v>297</v>
      </c>
      <c r="D931" s="249" t="s">
        <v>195</v>
      </c>
      <c r="E931" s="247">
        <v>16613625</v>
      </c>
      <c r="F931" s="247">
        <v>14212128</v>
      </c>
      <c r="G931" s="247">
        <v>14212128</v>
      </c>
    </row>
    <row r="932" spans="1:7" ht="23.25" customHeight="1" x14ac:dyDescent="0.2">
      <c r="A932" s="278" t="s">
        <v>89</v>
      </c>
      <c r="B932" s="279"/>
      <c r="C932" s="249" t="s">
        <v>297</v>
      </c>
      <c r="D932" s="249" t="s">
        <v>26</v>
      </c>
      <c r="E932" s="247">
        <v>16613625</v>
      </c>
      <c r="F932" s="247">
        <v>14212128</v>
      </c>
      <c r="G932" s="247">
        <v>14212128</v>
      </c>
    </row>
    <row r="933" spans="1:7" ht="23.25" customHeight="1" x14ac:dyDescent="0.2">
      <c r="A933" s="278" t="s">
        <v>273</v>
      </c>
      <c r="B933" s="279"/>
      <c r="C933" s="249" t="s">
        <v>297</v>
      </c>
      <c r="D933" s="249" t="s">
        <v>94</v>
      </c>
      <c r="E933" s="247">
        <v>38300</v>
      </c>
      <c r="F933" s="247">
        <v>20000</v>
      </c>
      <c r="G933" s="247">
        <v>20000</v>
      </c>
    </row>
    <row r="934" spans="1:7" ht="23.25" customHeight="1" x14ac:dyDescent="0.2">
      <c r="A934" s="278" t="s">
        <v>187</v>
      </c>
      <c r="B934" s="279"/>
      <c r="C934" s="249" t="s">
        <v>297</v>
      </c>
      <c r="D934" s="249" t="s">
        <v>58</v>
      </c>
      <c r="E934" s="247">
        <v>38300</v>
      </c>
      <c r="F934" s="247">
        <v>20000</v>
      </c>
      <c r="G934" s="247">
        <v>20000</v>
      </c>
    </row>
    <row r="935" spans="1:7" ht="15" customHeight="1" x14ac:dyDescent="0.2">
      <c r="A935" s="278" t="s">
        <v>200</v>
      </c>
      <c r="B935" s="279"/>
      <c r="C935" s="249" t="s">
        <v>297</v>
      </c>
      <c r="D935" s="249" t="s">
        <v>201</v>
      </c>
      <c r="E935" s="247">
        <v>159601.1</v>
      </c>
      <c r="F935" s="247">
        <v>121600</v>
      </c>
      <c r="G935" s="247">
        <v>121600</v>
      </c>
    </row>
    <row r="936" spans="1:7" ht="15" customHeight="1" x14ac:dyDescent="0.2">
      <c r="A936" s="278" t="s">
        <v>73</v>
      </c>
      <c r="B936" s="279"/>
      <c r="C936" s="249" t="s">
        <v>297</v>
      </c>
      <c r="D936" s="249" t="s">
        <v>74</v>
      </c>
      <c r="E936" s="247">
        <v>159601.1</v>
      </c>
      <c r="F936" s="247">
        <v>121600</v>
      </c>
      <c r="G936" s="247">
        <v>121600</v>
      </c>
    </row>
    <row r="937" spans="1:7" ht="15" customHeight="1" x14ac:dyDescent="0.2">
      <c r="A937" s="278" t="s">
        <v>333</v>
      </c>
      <c r="B937" s="279"/>
      <c r="C937" s="249" t="s">
        <v>334</v>
      </c>
      <c r="D937" s="250"/>
      <c r="E937" s="247">
        <v>10407386</v>
      </c>
      <c r="F937" s="247">
        <v>10176386</v>
      </c>
      <c r="G937" s="247">
        <v>10176386</v>
      </c>
    </row>
    <row r="938" spans="1:7" ht="45.75" customHeight="1" x14ac:dyDescent="0.2">
      <c r="A938" s="278" t="s">
        <v>291</v>
      </c>
      <c r="B938" s="279"/>
      <c r="C938" s="249" t="s">
        <v>334</v>
      </c>
      <c r="D938" s="249" t="s">
        <v>195</v>
      </c>
      <c r="E938" s="247">
        <v>10227886</v>
      </c>
      <c r="F938" s="247">
        <v>9996886</v>
      </c>
      <c r="G938" s="247">
        <v>9996886</v>
      </c>
    </row>
    <row r="939" spans="1:7" ht="23.25" customHeight="1" x14ac:dyDescent="0.2">
      <c r="A939" s="278" t="s">
        <v>89</v>
      </c>
      <c r="B939" s="279"/>
      <c r="C939" s="249" t="s">
        <v>334</v>
      </c>
      <c r="D939" s="249" t="s">
        <v>26</v>
      </c>
      <c r="E939" s="247">
        <v>10227886</v>
      </c>
      <c r="F939" s="247">
        <v>9996886</v>
      </c>
      <c r="G939" s="247">
        <v>9996886</v>
      </c>
    </row>
    <row r="940" spans="1:7" ht="23.25" customHeight="1" x14ac:dyDescent="0.2">
      <c r="A940" s="278" t="s">
        <v>273</v>
      </c>
      <c r="B940" s="279"/>
      <c r="C940" s="249" t="s">
        <v>334</v>
      </c>
      <c r="D940" s="249" t="s">
        <v>94</v>
      </c>
      <c r="E940" s="247">
        <v>179500</v>
      </c>
      <c r="F940" s="247">
        <v>179500</v>
      </c>
      <c r="G940" s="247">
        <v>179500</v>
      </c>
    </row>
    <row r="941" spans="1:7" ht="26.25" customHeight="1" x14ac:dyDescent="0.2">
      <c r="A941" s="278" t="s">
        <v>187</v>
      </c>
      <c r="B941" s="279"/>
      <c r="C941" s="249" t="s">
        <v>334</v>
      </c>
      <c r="D941" s="249" t="s">
        <v>58</v>
      </c>
      <c r="E941" s="247">
        <v>179500</v>
      </c>
      <c r="F941" s="247">
        <v>179500</v>
      </c>
      <c r="G941" s="247">
        <v>179500</v>
      </c>
    </row>
    <row r="942" spans="1:7" ht="15" customHeight="1" x14ac:dyDescent="0.2">
      <c r="A942" s="306" t="s">
        <v>335</v>
      </c>
      <c r="B942" s="307"/>
      <c r="C942" s="244" t="s">
        <v>336</v>
      </c>
      <c r="D942" s="244"/>
      <c r="E942" s="254">
        <v>266897229.59999999</v>
      </c>
      <c r="F942" s="254">
        <v>279895805.20999998</v>
      </c>
      <c r="G942" s="254">
        <v>491932671.32999998</v>
      </c>
    </row>
    <row r="943" spans="1:7" ht="15" customHeight="1" x14ac:dyDescent="0.2">
      <c r="A943" s="278" t="s">
        <v>337</v>
      </c>
      <c r="B943" s="279"/>
      <c r="C943" s="249" t="s">
        <v>338</v>
      </c>
      <c r="D943" s="250"/>
      <c r="E943" s="247">
        <v>5000000</v>
      </c>
      <c r="F943" s="247">
        <v>5000000</v>
      </c>
      <c r="G943" s="247">
        <v>5000000</v>
      </c>
    </row>
    <row r="944" spans="1:7" ht="24.75" customHeight="1" x14ac:dyDescent="0.2">
      <c r="A944" s="278" t="s">
        <v>95</v>
      </c>
      <c r="B944" s="279"/>
      <c r="C944" s="249" t="s">
        <v>338</v>
      </c>
      <c r="D944" s="249" t="s">
        <v>96</v>
      </c>
      <c r="E944" s="247">
        <v>450000</v>
      </c>
      <c r="F944" s="247">
        <v>0</v>
      </c>
      <c r="G944" s="247">
        <v>0</v>
      </c>
    </row>
    <row r="945" spans="1:7" ht="23.25" customHeight="1" x14ac:dyDescent="0.2">
      <c r="A945" s="278" t="s">
        <v>35</v>
      </c>
      <c r="B945" s="279"/>
      <c r="C945" s="249" t="s">
        <v>338</v>
      </c>
      <c r="D945" s="249" t="s">
        <v>52</v>
      </c>
      <c r="E945" s="247">
        <v>450000</v>
      </c>
      <c r="F945" s="247">
        <v>0</v>
      </c>
      <c r="G945" s="247">
        <v>0</v>
      </c>
    </row>
    <row r="946" spans="1:7" ht="23.25" customHeight="1" x14ac:dyDescent="0.2">
      <c r="A946" s="278" t="s">
        <v>200</v>
      </c>
      <c r="B946" s="279"/>
      <c r="C946" s="249" t="s">
        <v>338</v>
      </c>
      <c r="D946" s="249" t="s">
        <v>201</v>
      </c>
      <c r="E946" s="247">
        <v>4550000</v>
      </c>
      <c r="F946" s="247">
        <v>5000000</v>
      </c>
      <c r="G946" s="247">
        <v>5000000</v>
      </c>
    </row>
    <row r="947" spans="1:7" ht="23.25" customHeight="1" x14ac:dyDescent="0.2">
      <c r="A947" s="278" t="s">
        <v>190</v>
      </c>
      <c r="B947" s="279"/>
      <c r="C947" s="249" t="s">
        <v>338</v>
      </c>
      <c r="D947" s="249" t="s">
        <v>191</v>
      </c>
      <c r="E947" s="247">
        <v>4550000</v>
      </c>
      <c r="F947" s="247">
        <v>5000000</v>
      </c>
      <c r="G947" s="247">
        <v>5000000</v>
      </c>
    </row>
    <row r="948" spans="1:7" ht="32.25" customHeight="1" x14ac:dyDescent="0.2">
      <c r="A948" s="278" t="s">
        <v>339</v>
      </c>
      <c r="B948" s="279"/>
      <c r="C948" s="249" t="s">
        <v>340</v>
      </c>
      <c r="D948" s="250"/>
      <c r="E948" s="247">
        <v>7000000</v>
      </c>
      <c r="F948" s="247">
        <v>2000000</v>
      </c>
      <c r="G948" s="247">
        <v>2000000</v>
      </c>
    </row>
    <row r="949" spans="1:7" ht="15" customHeight="1" x14ac:dyDescent="0.2">
      <c r="A949" s="278" t="s">
        <v>95</v>
      </c>
      <c r="B949" s="279"/>
      <c r="C949" s="249" t="s">
        <v>340</v>
      </c>
      <c r="D949" s="249" t="s">
        <v>96</v>
      </c>
      <c r="E949" s="247">
        <v>3600000</v>
      </c>
      <c r="F949" s="247">
        <v>0</v>
      </c>
      <c r="G949" s="247">
        <v>0</v>
      </c>
    </row>
    <row r="950" spans="1:7" ht="27.75" customHeight="1" x14ac:dyDescent="0.2">
      <c r="A950" s="278" t="s">
        <v>35</v>
      </c>
      <c r="B950" s="279"/>
      <c r="C950" s="249" t="s">
        <v>340</v>
      </c>
      <c r="D950" s="249" t="s">
        <v>52</v>
      </c>
      <c r="E950" s="247">
        <v>3600000</v>
      </c>
      <c r="F950" s="247">
        <v>0</v>
      </c>
      <c r="G950" s="247">
        <v>0</v>
      </c>
    </row>
    <row r="951" spans="1:7" ht="23.25" customHeight="1" x14ac:dyDescent="0.2">
      <c r="A951" s="278" t="s">
        <v>200</v>
      </c>
      <c r="B951" s="279"/>
      <c r="C951" s="249" t="s">
        <v>340</v>
      </c>
      <c r="D951" s="249" t="s">
        <v>201</v>
      </c>
      <c r="E951" s="247">
        <v>3400000</v>
      </c>
      <c r="F951" s="247">
        <v>2000000</v>
      </c>
      <c r="G951" s="247">
        <v>2000000</v>
      </c>
    </row>
    <row r="952" spans="1:7" ht="15" customHeight="1" x14ac:dyDescent="0.2">
      <c r="A952" s="278" t="s">
        <v>190</v>
      </c>
      <c r="B952" s="279"/>
      <c r="C952" s="249" t="s">
        <v>340</v>
      </c>
      <c r="D952" s="249" t="s">
        <v>191</v>
      </c>
      <c r="E952" s="247">
        <v>3400000</v>
      </c>
      <c r="F952" s="247">
        <v>2000000</v>
      </c>
      <c r="G952" s="247">
        <v>2000000</v>
      </c>
    </row>
    <row r="953" spans="1:7" ht="15" customHeight="1" x14ac:dyDescent="0.2">
      <c r="A953" s="278" t="s">
        <v>387</v>
      </c>
      <c r="B953" s="279"/>
      <c r="C953" s="249" t="s">
        <v>388</v>
      </c>
      <c r="D953" s="250"/>
      <c r="E953" s="247">
        <v>58047369.409999996</v>
      </c>
      <c r="F953" s="247">
        <v>3350000</v>
      </c>
      <c r="G953" s="247">
        <v>3350000</v>
      </c>
    </row>
    <row r="954" spans="1:7" ht="23.25" customHeight="1" x14ac:dyDescent="0.2">
      <c r="A954" s="278" t="s">
        <v>200</v>
      </c>
      <c r="B954" s="279"/>
      <c r="C954" s="249" t="s">
        <v>388</v>
      </c>
      <c r="D954" s="249" t="s">
        <v>201</v>
      </c>
      <c r="E954" s="247">
        <v>58047369.409999996</v>
      </c>
      <c r="F954" s="247">
        <v>3350000</v>
      </c>
      <c r="G954" s="247">
        <v>3350000</v>
      </c>
    </row>
    <row r="955" spans="1:7" ht="15" customHeight="1" x14ac:dyDescent="0.2">
      <c r="A955" s="278" t="s">
        <v>351</v>
      </c>
      <c r="B955" s="279"/>
      <c r="C955" s="249" t="s">
        <v>388</v>
      </c>
      <c r="D955" s="249" t="s">
        <v>198</v>
      </c>
      <c r="E955" s="247">
        <v>55995369.409999996</v>
      </c>
      <c r="F955" s="247">
        <v>3350000</v>
      </c>
      <c r="G955" s="247">
        <v>3350000</v>
      </c>
    </row>
    <row r="956" spans="1:7" ht="23.25" customHeight="1" x14ac:dyDescent="0.2">
      <c r="A956" s="278" t="s">
        <v>73</v>
      </c>
      <c r="B956" s="279"/>
      <c r="C956" s="249" t="s">
        <v>388</v>
      </c>
      <c r="D956" s="249" t="s">
        <v>74</v>
      </c>
      <c r="E956" s="247">
        <v>2052000</v>
      </c>
      <c r="F956" s="247">
        <v>0</v>
      </c>
      <c r="G956" s="247">
        <v>0</v>
      </c>
    </row>
    <row r="957" spans="1:7" ht="15" customHeight="1" x14ac:dyDescent="0.2">
      <c r="A957" s="278" t="s">
        <v>746</v>
      </c>
      <c r="B957" s="279"/>
      <c r="C957" s="249" t="s">
        <v>503</v>
      </c>
      <c r="D957" s="250"/>
      <c r="E957" s="247">
        <v>4360000</v>
      </c>
      <c r="F957" s="247">
        <v>4080000</v>
      </c>
      <c r="G957" s="247">
        <v>4080000</v>
      </c>
    </row>
    <row r="958" spans="1:7" ht="15" customHeight="1" x14ac:dyDescent="0.2">
      <c r="A958" s="278" t="s">
        <v>95</v>
      </c>
      <c r="B958" s="279"/>
      <c r="C958" s="249" t="s">
        <v>503</v>
      </c>
      <c r="D958" s="249" t="s">
        <v>96</v>
      </c>
      <c r="E958" s="247">
        <v>4360000</v>
      </c>
      <c r="F958" s="247">
        <v>4080000</v>
      </c>
      <c r="G958" s="247">
        <v>4080000</v>
      </c>
    </row>
    <row r="959" spans="1:7" ht="32.25" customHeight="1" x14ac:dyDescent="0.2">
      <c r="A959" s="278" t="s">
        <v>35</v>
      </c>
      <c r="B959" s="279"/>
      <c r="C959" s="249" t="s">
        <v>503</v>
      </c>
      <c r="D959" s="249" t="s">
        <v>52</v>
      </c>
      <c r="E959" s="247">
        <v>4360000</v>
      </c>
      <c r="F959" s="247">
        <v>4080000</v>
      </c>
      <c r="G959" s="247">
        <v>4080000</v>
      </c>
    </row>
    <row r="960" spans="1:7" ht="42.75" customHeight="1" x14ac:dyDescent="0.2">
      <c r="A960" s="278" t="s">
        <v>802</v>
      </c>
      <c r="B960" s="279"/>
      <c r="C960" s="249" t="s">
        <v>803</v>
      </c>
      <c r="D960" s="250"/>
      <c r="E960" s="247">
        <v>49289860.189999998</v>
      </c>
      <c r="F960" s="247">
        <v>59283505.210000001</v>
      </c>
      <c r="G960" s="247">
        <v>477502671.32999998</v>
      </c>
    </row>
    <row r="961" spans="1:7" ht="15" customHeight="1" x14ac:dyDescent="0.2">
      <c r="A961" s="278" t="s">
        <v>200</v>
      </c>
      <c r="B961" s="279"/>
      <c r="C961" s="249" t="s">
        <v>803</v>
      </c>
      <c r="D961" s="249" t="s">
        <v>201</v>
      </c>
      <c r="E961" s="247">
        <v>49289860.189999998</v>
      </c>
      <c r="F961" s="247">
        <v>59283505.210000001</v>
      </c>
      <c r="G961" s="247">
        <v>477502671.32999998</v>
      </c>
    </row>
    <row r="962" spans="1:7" ht="15" customHeight="1" x14ac:dyDescent="0.2">
      <c r="A962" s="278" t="s">
        <v>190</v>
      </c>
      <c r="B962" s="279"/>
      <c r="C962" s="249" t="s">
        <v>803</v>
      </c>
      <c r="D962" s="249" t="s">
        <v>191</v>
      </c>
      <c r="E962" s="247">
        <v>49289860.189999998</v>
      </c>
      <c r="F962" s="247">
        <v>59283505.210000001</v>
      </c>
      <c r="G962" s="247">
        <v>477502671.32999998</v>
      </c>
    </row>
    <row r="963" spans="1:7" ht="31.5" customHeight="1" x14ac:dyDescent="0.2">
      <c r="A963" s="278" t="s">
        <v>733</v>
      </c>
      <c r="B963" s="279"/>
      <c r="C963" s="249" t="s">
        <v>734</v>
      </c>
      <c r="D963" s="250"/>
      <c r="E963" s="247">
        <v>143200000</v>
      </c>
      <c r="F963" s="247">
        <v>206182300</v>
      </c>
      <c r="G963" s="247">
        <v>0</v>
      </c>
    </row>
    <row r="964" spans="1:7" ht="15" customHeight="1" x14ac:dyDescent="0.2">
      <c r="A964" s="278" t="s">
        <v>200</v>
      </c>
      <c r="B964" s="279"/>
      <c r="C964" s="249" t="s">
        <v>734</v>
      </c>
      <c r="D964" s="249" t="s">
        <v>201</v>
      </c>
      <c r="E964" s="247">
        <v>143200000</v>
      </c>
      <c r="F964" s="247">
        <v>206182300</v>
      </c>
      <c r="G964" s="247">
        <v>0</v>
      </c>
    </row>
    <row r="965" spans="1:7" ht="42.75" customHeight="1" thickBot="1" x14ac:dyDescent="0.25">
      <c r="A965" s="278" t="s">
        <v>357</v>
      </c>
      <c r="B965" s="279"/>
      <c r="C965" s="249" t="s">
        <v>734</v>
      </c>
      <c r="D965" s="249" t="s">
        <v>68</v>
      </c>
      <c r="E965" s="247">
        <v>143200000</v>
      </c>
      <c r="F965" s="247">
        <v>206182300</v>
      </c>
      <c r="G965" s="247">
        <v>0</v>
      </c>
    </row>
    <row r="966" spans="1:7" ht="18" customHeight="1" thickBot="1" x14ac:dyDescent="0.25">
      <c r="A966" s="308" t="s">
        <v>550</v>
      </c>
      <c r="B966" s="309"/>
      <c r="C966" s="281"/>
      <c r="D966" s="282"/>
      <c r="E966" s="257">
        <v>299991272.69999999</v>
      </c>
      <c r="F966" s="257">
        <v>312251047.20999998</v>
      </c>
      <c r="G966" s="263">
        <v>524287913.32999998</v>
      </c>
    </row>
    <row r="967" spans="1:7" ht="15" customHeight="1" thickBot="1" x14ac:dyDescent="0.25">
      <c r="A967" s="308" t="s">
        <v>551</v>
      </c>
      <c r="B967" s="309"/>
      <c r="C967" s="281"/>
      <c r="D967" s="282"/>
      <c r="E967" s="257">
        <v>17607407111.310001</v>
      </c>
      <c r="F967" s="257">
        <v>13997739799</v>
      </c>
      <c r="G967" s="263">
        <v>13286224197.190001</v>
      </c>
    </row>
    <row r="968" spans="1:7" ht="15" customHeight="1" thickBot="1" x14ac:dyDescent="0.25">
      <c r="A968" s="308" t="s">
        <v>533</v>
      </c>
      <c r="B968" s="309"/>
      <c r="C968" s="281"/>
      <c r="D968" s="282"/>
      <c r="E968" s="257">
        <v>17907398384.009998</v>
      </c>
      <c r="F968" s="257">
        <v>14309990846.209999</v>
      </c>
      <c r="G968" s="263">
        <v>13810512110.52</v>
      </c>
    </row>
    <row r="969" spans="1:7" ht="23.25" customHeight="1" x14ac:dyDescent="0.2">
      <c r="A969" s="215"/>
      <c r="B969" s="215"/>
      <c r="C969" s="215"/>
      <c r="D969" s="215"/>
      <c r="E969" s="215"/>
      <c r="F969" s="215"/>
      <c r="G969" s="215"/>
    </row>
  </sheetData>
  <mergeCells count="965">
    <mergeCell ref="A964:B964"/>
    <mergeCell ref="A965:B965"/>
    <mergeCell ref="A960:B960"/>
    <mergeCell ref="A961:B961"/>
    <mergeCell ref="A962:B962"/>
    <mergeCell ref="A963:B963"/>
    <mergeCell ref="A27:B27"/>
    <mergeCell ref="A28:B28"/>
    <mergeCell ref="A29:B29"/>
    <mergeCell ref="A959:B959"/>
    <mergeCell ref="A952:B952"/>
    <mergeCell ref="A953:B953"/>
    <mergeCell ref="A954:B954"/>
    <mergeCell ref="A955:B955"/>
    <mergeCell ref="A956:B956"/>
    <mergeCell ref="A950:B950"/>
    <mergeCell ref="A951:B951"/>
    <mergeCell ref="A39:B39"/>
    <mergeCell ref="A40:B40"/>
    <mergeCell ref="A849:B849"/>
    <mergeCell ref="A850:B850"/>
    <mergeCell ref="A868:B868"/>
    <mergeCell ref="A852:B852"/>
    <mergeCell ref="A854:B854"/>
    <mergeCell ref="A24:B24"/>
    <mergeCell ref="A25:B25"/>
    <mergeCell ref="A26:B26"/>
    <mergeCell ref="A41:B41"/>
    <mergeCell ref="A36:B36"/>
    <mergeCell ref="A879:B879"/>
    <mergeCell ref="A127:B127"/>
    <mergeCell ref="A128:B128"/>
    <mergeCell ref="A68:B68"/>
    <mergeCell ref="A878:B878"/>
    <mergeCell ref="A149:B149"/>
    <mergeCell ref="A150:B150"/>
    <mergeCell ref="A148:B148"/>
    <mergeCell ref="A872:B872"/>
    <mergeCell ref="A874:B874"/>
    <mergeCell ref="A875:B875"/>
    <mergeCell ref="A876:B876"/>
    <mergeCell ref="A31:B31"/>
    <mergeCell ref="A32:B32"/>
    <mergeCell ref="A33:B33"/>
    <mergeCell ref="A34:B34"/>
    <mergeCell ref="A35:B35"/>
    <mergeCell ref="A37:B37"/>
    <mergeCell ref="A38:B38"/>
    <mergeCell ref="A861:B861"/>
    <mergeCell ref="A858:B858"/>
    <mergeCell ref="A20:B20"/>
    <mergeCell ref="A21:B21"/>
    <mergeCell ref="A22:B22"/>
    <mergeCell ref="A23:B23"/>
    <mergeCell ref="A957:B957"/>
    <mergeCell ref="A958:B958"/>
    <mergeCell ref="A30:B30"/>
    <mergeCell ref="A789:B789"/>
    <mergeCell ref="A790:B790"/>
    <mergeCell ref="A795:B795"/>
    <mergeCell ref="A877:B877"/>
    <mergeCell ref="A846:B846"/>
    <mergeCell ref="A847:B847"/>
    <mergeCell ref="A873:B873"/>
    <mergeCell ref="A855:B855"/>
    <mergeCell ref="A856:B856"/>
    <mergeCell ref="A857:B857"/>
    <mergeCell ref="A863:B863"/>
    <mergeCell ref="A864:B864"/>
    <mergeCell ref="A865:B865"/>
    <mergeCell ref="A866:B866"/>
    <mergeCell ref="A867:B867"/>
    <mergeCell ref="A859:B859"/>
    <mergeCell ref="A851:B851"/>
    <mergeCell ref="A46:B46"/>
    <mergeCell ref="A47:B47"/>
    <mergeCell ref="A48:B48"/>
    <mergeCell ref="A49:B49"/>
    <mergeCell ref="A843:B843"/>
    <mergeCell ref="A827:B827"/>
    <mergeCell ref="A841:B841"/>
    <mergeCell ref="A59:B59"/>
    <mergeCell ref="A60:B60"/>
    <mergeCell ref="A61:B61"/>
    <mergeCell ref="A62:B62"/>
    <mergeCell ref="A65:B65"/>
    <mergeCell ref="A66:B66"/>
    <mergeCell ref="A67:B67"/>
    <mergeCell ref="A129:B129"/>
    <mergeCell ref="A126:B126"/>
    <mergeCell ref="A813:B813"/>
    <mergeCell ref="A814:B814"/>
    <mergeCell ref="A815:B815"/>
    <mergeCell ref="A816:B816"/>
    <mergeCell ref="A817:B817"/>
    <mergeCell ref="A787:B787"/>
    <mergeCell ref="A791:B791"/>
    <mergeCell ref="A792:B792"/>
    <mergeCell ref="A794:B794"/>
    <mergeCell ref="A796:B796"/>
    <mergeCell ref="A768:B768"/>
    <mergeCell ref="A769:B769"/>
    <mergeCell ref="A770:B770"/>
    <mergeCell ref="A771:B771"/>
    <mergeCell ref="A772:B772"/>
    <mergeCell ref="A783:B783"/>
    <mergeCell ref="A784:B784"/>
    <mergeCell ref="A785:B785"/>
    <mergeCell ref="A786:B786"/>
    <mergeCell ref="A778:B778"/>
    <mergeCell ref="A779:B779"/>
    <mergeCell ref="A780:B780"/>
    <mergeCell ref="A781:B781"/>
    <mergeCell ref="A782:B782"/>
    <mergeCell ref="A773:B773"/>
    <mergeCell ref="A774:B774"/>
    <mergeCell ref="A775:B775"/>
    <mergeCell ref="A776:B776"/>
    <mergeCell ref="A777:B777"/>
    <mergeCell ref="A788:B788"/>
    <mergeCell ref="A50:B50"/>
    <mergeCell ref="A51:B51"/>
    <mergeCell ref="A52:B52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3:B93"/>
    <mergeCell ref="A53:B53"/>
    <mergeCell ref="A54:B54"/>
    <mergeCell ref="A55:B55"/>
    <mergeCell ref="A56:B56"/>
    <mergeCell ref="A57:B57"/>
    <mergeCell ref="A58:B58"/>
    <mergeCell ref="A64:B64"/>
    <mergeCell ref="A63:B63"/>
    <mergeCell ref="A69:B69"/>
    <mergeCell ref="A70:B70"/>
    <mergeCell ref="A837:B837"/>
    <mergeCell ref="A839:B839"/>
    <mergeCell ref="A840:B840"/>
    <mergeCell ref="A842:B842"/>
    <mergeCell ref="A834:B834"/>
    <mergeCell ref="A835:B835"/>
    <mergeCell ref="A819:B819"/>
    <mergeCell ref="A820:B820"/>
    <mergeCell ref="A821:B821"/>
    <mergeCell ref="A822:B822"/>
    <mergeCell ref="A823:B823"/>
    <mergeCell ref="A824:B824"/>
    <mergeCell ref="A890:B890"/>
    <mergeCell ref="A885:B885"/>
    <mergeCell ref="A886:B886"/>
    <mergeCell ref="A887:B887"/>
    <mergeCell ref="A888:B888"/>
    <mergeCell ref="A889:B889"/>
    <mergeCell ref="A880:B880"/>
    <mergeCell ref="A881:B881"/>
    <mergeCell ref="A882:B882"/>
    <mergeCell ref="A883:B883"/>
    <mergeCell ref="A884:B884"/>
    <mergeCell ref="A869:B869"/>
    <mergeCell ref="A870:B870"/>
    <mergeCell ref="A853:B853"/>
    <mergeCell ref="A825:B825"/>
    <mergeCell ref="A826:B826"/>
    <mergeCell ref="A860:B860"/>
    <mergeCell ref="A862:B862"/>
    <mergeCell ref="A871:B871"/>
    <mergeCell ref="A809:B809"/>
    <mergeCell ref="A810:B810"/>
    <mergeCell ref="A811:B811"/>
    <mergeCell ref="A812:B812"/>
    <mergeCell ref="A844:B844"/>
    <mergeCell ref="A818:B818"/>
    <mergeCell ref="A848:B848"/>
    <mergeCell ref="A828:B828"/>
    <mergeCell ref="A829:B829"/>
    <mergeCell ref="A830:B830"/>
    <mergeCell ref="A831:B831"/>
    <mergeCell ref="A832:B832"/>
    <mergeCell ref="A845:B845"/>
    <mergeCell ref="A838:B838"/>
    <mergeCell ref="A833:B833"/>
    <mergeCell ref="A836:B836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797:B797"/>
    <mergeCell ref="A808:B808"/>
    <mergeCell ref="A753:B753"/>
    <mergeCell ref="A754:B754"/>
    <mergeCell ref="A755:B755"/>
    <mergeCell ref="A756:B756"/>
    <mergeCell ref="A757:B757"/>
    <mergeCell ref="A748:B748"/>
    <mergeCell ref="A749:B749"/>
    <mergeCell ref="A750:B750"/>
    <mergeCell ref="A751:B751"/>
    <mergeCell ref="A752:B752"/>
    <mergeCell ref="A763:B763"/>
    <mergeCell ref="A764:B764"/>
    <mergeCell ref="A765:B765"/>
    <mergeCell ref="A766:B766"/>
    <mergeCell ref="A767:B767"/>
    <mergeCell ref="A758:B758"/>
    <mergeCell ref="A759:B759"/>
    <mergeCell ref="A760:B760"/>
    <mergeCell ref="A761:B761"/>
    <mergeCell ref="A762:B762"/>
    <mergeCell ref="A793:B793"/>
    <mergeCell ref="A806:B806"/>
    <mergeCell ref="A807:B807"/>
    <mergeCell ref="A733:B733"/>
    <mergeCell ref="A734:B734"/>
    <mergeCell ref="A735:B735"/>
    <mergeCell ref="A736:B736"/>
    <mergeCell ref="A737:B737"/>
    <mergeCell ref="A728:B728"/>
    <mergeCell ref="A729:B729"/>
    <mergeCell ref="A730:B730"/>
    <mergeCell ref="A731:B731"/>
    <mergeCell ref="A732:B732"/>
    <mergeCell ref="A743:B743"/>
    <mergeCell ref="A744:B744"/>
    <mergeCell ref="A745:B745"/>
    <mergeCell ref="A746:B746"/>
    <mergeCell ref="A747:B747"/>
    <mergeCell ref="A738:B738"/>
    <mergeCell ref="A739:B739"/>
    <mergeCell ref="A740:B740"/>
    <mergeCell ref="A741:B741"/>
    <mergeCell ref="A742:B742"/>
    <mergeCell ref="A713:B713"/>
    <mergeCell ref="A714:B714"/>
    <mergeCell ref="A715:B715"/>
    <mergeCell ref="A716:B716"/>
    <mergeCell ref="A717:B717"/>
    <mergeCell ref="A708:B708"/>
    <mergeCell ref="A709:B709"/>
    <mergeCell ref="A710:B710"/>
    <mergeCell ref="A711:B711"/>
    <mergeCell ref="A712:B712"/>
    <mergeCell ref="A723:B723"/>
    <mergeCell ref="A724:B724"/>
    <mergeCell ref="A725:B725"/>
    <mergeCell ref="A726:B726"/>
    <mergeCell ref="A727:B727"/>
    <mergeCell ref="A718:B718"/>
    <mergeCell ref="A719:B719"/>
    <mergeCell ref="A720:B720"/>
    <mergeCell ref="A721:B721"/>
    <mergeCell ref="A722:B722"/>
    <mergeCell ref="A693:B693"/>
    <mergeCell ref="A694:B694"/>
    <mergeCell ref="A695:B695"/>
    <mergeCell ref="A696:B696"/>
    <mergeCell ref="A697:B697"/>
    <mergeCell ref="A688:B688"/>
    <mergeCell ref="A689:B689"/>
    <mergeCell ref="A690:B690"/>
    <mergeCell ref="A691:B691"/>
    <mergeCell ref="A692:B692"/>
    <mergeCell ref="A703:B703"/>
    <mergeCell ref="A704:B704"/>
    <mergeCell ref="A705:B705"/>
    <mergeCell ref="A706:B706"/>
    <mergeCell ref="A707:B707"/>
    <mergeCell ref="A698:B698"/>
    <mergeCell ref="A699:B699"/>
    <mergeCell ref="A700:B700"/>
    <mergeCell ref="A701:B701"/>
    <mergeCell ref="A702:B702"/>
    <mergeCell ref="A673:B673"/>
    <mergeCell ref="A674:B674"/>
    <mergeCell ref="A675:B675"/>
    <mergeCell ref="A676:B676"/>
    <mergeCell ref="A677:B677"/>
    <mergeCell ref="A668:B668"/>
    <mergeCell ref="A669:B669"/>
    <mergeCell ref="A670:B670"/>
    <mergeCell ref="A671:B671"/>
    <mergeCell ref="A672:B672"/>
    <mergeCell ref="A683:B683"/>
    <mergeCell ref="A684:B684"/>
    <mergeCell ref="A685:B685"/>
    <mergeCell ref="A686:B686"/>
    <mergeCell ref="A687:B687"/>
    <mergeCell ref="A678:B678"/>
    <mergeCell ref="A679:B679"/>
    <mergeCell ref="A680:B680"/>
    <mergeCell ref="A681:B681"/>
    <mergeCell ref="A682:B682"/>
    <mergeCell ref="A653:B653"/>
    <mergeCell ref="A654:B654"/>
    <mergeCell ref="A655:B655"/>
    <mergeCell ref="A656:B656"/>
    <mergeCell ref="A657:B657"/>
    <mergeCell ref="A648:B648"/>
    <mergeCell ref="A649:B649"/>
    <mergeCell ref="A650:B650"/>
    <mergeCell ref="A651:B651"/>
    <mergeCell ref="A652:B652"/>
    <mergeCell ref="A663:B663"/>
    <mergeCell ref="A664:B664"/>
    <mergeCell ref="A665:B665"/>
    <mergeCell ref="A666:B666"/>
    <mergeCell ref="A667:B667"/>
    <mergeCell ref="A658:B658"/>
    <mergeCell ref="A659:B659"/>
    <mergeCell ref="A660:B660"/>
    <mergeCell ref="A661:B661"/>
    <mergeCell ref="A662:B662"/>
    <mergeCell ref="A633:B633"/>
    <mergeCell ref="A634:B634"/>
    <mergeCell ref="A635:B635"/>
    <mergeCell ref="A636:B636"/>
    <mergeCell ref="A637:B637"/>
    <mergeCell ref="A628:B628"/>
    <mergeCell ref="A629:B629"/>
    <mergeCell ref="A630:B630"/>
    <mergeCell ref="A631:B631"/>
    <mergeCell ref="A632:B632"/>
    <mergeCell ref="A643:B643"/>
    <mergeCell ref="A644:B644"/>
    <mergeCell ref="A645:B645"/>
    <mergeCell ref="A646:B646"/>
    <mergeCell ref="A647:B647"/>
    <mergeCell ref="A638:B638"/>
    <mergeCell ref="A639:B639"/>
    <mergeCell ref="A640:B640"/>
    <mergeCell ref="A641:B641"/>
    <mergeCell ref="A642:B642"/>
    <mergeCell ref="A613:B613"/>
    <mergeCell ref="A614:B614"/>
    <mergeCell ref="A615:B615"/>
    <mergeCell ref="A616:B616"/>
    <mergeCell ref="A617:B617"/>
    <mergeCell ref="A608:B608"/>
    <mergeCell ref="A609:B609"/>
    <mergeCell ref="A610:B610"/>
    <mergeCell ref="A611:B611"/>
    <mergeCell ref="A612:B612"/>
    <mergeCell ref="A623:B623"/>
    <mergeCell ref="A624:B624"/>
    <mergeCell ref="A625:B625"/>
    <mergeCell ref="A626:B626"/>
    <mergeCell ref="A627:B627"/>
    <mergeCell ref="A618:B618"/>
    <mergeCell ref="A619:B619"/>
    <mergeCell ref="A620:B620"/>
    <mergeCell ref="A621:B621"/>
    <mergeCell ref="A622:B622"/>
    <mergeCell ref="A593:B593"/>
    <mergeCell ref="A594:B594"/>
    <mergeCell ref="A595:B595"/>
    <mergeCell ref="A596:B596"/>
    <mergeCell ref="A597:B597"/>
    <mergeCell ref="A588:B588"/>
    <mergeCell ref="A589:B589"/>
    <mergeCell ref="A590:B590"/>
    <mergeCell ref="A591:B591"/>
    <mergeCell ref="A592:B592"/>
    <mergeCell ref="A603:B603"/>
    <mergeCell ref="A604:B604"/>
    <mergeCell ref="A605:B605"/>
    <mergeCell ref="A606:B606"/>
    <mergeCell ref="A607:B607"/>
    <mergeCell ref="A598:B598"/>
    <mergeCell ref="A599:B599"/>
    <mergeCell ref="A600:B600"/>
    <mergeCell ref="A601:B601"/>
    <mergeCell ref="A602:B602"/>
    <mergeCell ref="A573:B573"/>
    <mergeCell ref="A574:B574"/>
    <mergeCell ref="A575:B575"/>
    <mergeCell ref="A576:B576"/>
    <mergeCell ref="A577:B577"/>
    <mergeCell ref="A568:B568"/>
    <mergeCell ref="A569:B569"/>
    <mergeCell ref="A570:B570"/>
    <mergeCell ref="A571:B571"/>
    <mergeCell ref="A572:B572"/>
    <mergeCell ref="A583:B583"/>
    <mergeCell ref="A584:B584"/>
    <mergeCell ref="A585:B585"/>
    <mergeCell ref="A586:B586"/>
    <mergeCell ref="A587:B587"/>
    <mergeCell ref="A578:B578"/>
    <mergeCell ref="A579:B579"/>
    <mergeCell ref="A580:B580"/>
    <mergeCell ref="A581:B581"/>
    <mergeCell ref="A582:B582"/>
    <mergeCell ref="A553:B553"/>
    <mergeCell ref="A554:B554"/>
    <mergeCell ref="A555:B555"/>
    <mergeCell ref="A556:B556"/>
    <mergeCell ref="A557:B557"/>
    <mergeCell ref="A548:B548"/>
    <mergeCell ref="A549:B549"/>
    <mergeCell ref="A550:B550"/>
    <mergeCell ref="A551:B551"/>
    <mergeCell ref="A552:B552"/>
    <mergeCell ref="A563:B563"/>
    <mergeCell ref="A564:B564"/>
    <mergeCell ref="A565:B565"/>
    <mergeCell ref="A566:B566"/>
    <mergeCell ref="A567:B567"/>
    <mergeCell ref="A558:B558"/>
    <mergeCell ref="A559:B559"/>
    <mergeCell ref="A560:B560"/>
    <mergeCell ref="A561:B561"/>
    <mergeCell ref="A562:B562"/>
    <mergeCell ref="A533:B533"/>
    <mergeCell ref="A534:B534"/>
    <mergeCell ref="A535:B535"/>
    <mergeCell ref="A536:B536"/>
    <mergeCell ref="A537:B537"/>
    <mergeCell ref="A528:B528"/>
    <mergeCell ref="A529:B529"/>
    <mergeCell ref="A530:B530"/>
    <mergeCell ref="A531:B531"/>
    <mergeCell ref="A532:B532"/>
    <mergeCell ref="A543:B543"/>
    <mergeCell ref="A544:B544"/>
    <mergeCell ref="A545:B545"/>
    <mergeCell ref="A546:B546"/>
    <mergeCell ref="A547:B547"/>
    <mergeCell ref="A538:B538"/>
    <mergeCell ref="A539:B539"/>
    <mergeCell ref="A540:B540"/>
    <mergeCell ref="A541:B541"/>
    <mergeCell ref="A542:B542"/>
    <mergeCell ref="A513:B513"/>
    <mergeCell ref="A514:B514"/>
    <mergeCell ref="A515:B515"/>
    <mergeCell ref="A516:B516"/>
    <mergeCell ref="A517:B517"/>
    <mergeCell ref="A508:B508"/>
    <mergeCell ref="A509:B509"/>
    <mergeCell ref="A510:B510"/>
    <mergeCell ref="A511:B511"/>
    <mergeCell ref="A512:B512"/>
    <mergeCell ref="A523:B523"/>
    <mergeCell ref="A524:B524"/>
    <mergeCell ref="A525:B525"/>
    <mergeCell ref="A526:B526"/>
    <mergeCell ref="A527:B527"/>
    <mergeCell ref="A518:B518"/>
    <mergeCell ref="A519:B519"/>
    <mergeCell ref="A520:B520"/>
    <mergeCell ref="A521:B521"/>
    <mergeCell ref="A522:B522"/>
    <mergeCell ref="A493:B493"/>
    <mergeCell ref="A494:B494"/>
    <mergeCell ref="A495:B495"/>
    <mergeCell ref="A496:B496"/>
    <mergeCell ref="A497:B497"/>
    <mergeCell ref="A488:B488"/>
    <mergeCell ref="A489:B489"/>
    <mergeCell ref="A490:B490"/>
    <mergeCell ref="A491:B491"/>
    <mergeCell ref="A492:B492"/>
    <mergeCell ref="A503:B503"/>
    <mergeCell ref="A504:B504"/>
    <mergeCell ref="A505:B505"/>
    <mergeCell ref="A506:B506"/>
    <mergeCell ref="A507:B507"/>
    <mergeCell ref="A498:B498"/>
    <mergeCell ref="A499:B499"/>
    <mergeCell ref="A500:B500"/>
    <mergeCell ref="A501:B501"/>
    <mergeCell ref="A502:B502"/>
    <mergeCell ref="A473:B473"/>
    <mergeCell ref="A474:B474"/>
    <mergeCell ref="A475:B475"/>
    <mergeCell ref="A476:B476"/>
    <mergeCell ref="A477:B477"/>
    <mergeCell ref="A468:B468"/>
    <mergeCell ref="A469:B469"/>
    <mergeCell ref="A470:B470"/>
    <mergeCell ref="A471:B471"/>
    <mergeCell ref="A472:B472"/>
    <mergeCell ref="A483:B483"/>
    <mergeCell ref="A484:B484"/>
    <mergeCell ref="A485:B485"/>
    <mergeCell ref="A486:B486"/>
    <mergeCell ref="A487:B487"/>
    <mergeCell ref="A478:B478"/>
    <mergeCell ref="A479:B479"/>
    <mergeCell ref="A480:B480"/>
    <mergeCell ref="A481:B481"/>
    <mergeCell ref="A482:B482"/>
    <mergeCell ref="A453:B453"/>
    <mergeCell ref="A454:B454"/>
    <mergeCell ref="A455:B455"/>
    <mergeCell ref="A456:B456"/>
    <mergeCell ref="A457:B457"/>
    <mergeCell ref="A448:B448"/>
    <mergeCell ref="A449:B449"/>
    <mergeCell ref="A450:B450"/>
    <mergeCell ref="A451:B451"/>
    <mergeCell ref="A452:B452"/>
    <mergeCell ref="A463:B463"/>
    <mergeCell ref="A464:B464"/>
    <mergeCell ref="A465:B465"/>
    <mergeCell ref="A466:B466"/>
    <mergeCell ref="A467:B467"/>
    <mergeCell ref="A458:B458"/>
    <mergeCell ref="A459:B459"/>
    <mergeCell ref="A460:B460"/>
    <mergeCell ref="A461:B461"/>
    <mergeCell ref="A462:B462"/>
    <mergeCell ref="A433:B433"/>
    <mergeCell ref="A434:B434"/>
    <mergeCell ref="A435:B435"/>
    <mergeCell ref="A436:B436"/>
    <mergeCell ref="A437:B437"/>
    <mergeCell ref="A428:B428"/>
    <mergeCell ref="A429:B429"/>
    <mergeCell ref="A430:B430"/>
    <mergeCell ref="A431:B431"/>
    <mergeCell ref="A432:B432"/>
    <mergeCell ref="A443:B443"/>
    <mergeCell ref="A444:B444"/>
    <mergeCell ref="A445:B445"/>
    <mergeCell ref="A446:B446"/>
    <mergeCell ref="A447:B447"/>
    <mergeCell ref="A438:B438"/>
    <mergeCell ref="A439:B439"/>
    <mergeCell ref="A440:B440"/>
    <mergeCell ref="A441:B441"/>
    <mergeCell ref="A442:B442"/>
    <mergeCell ref="A413:B413"/>
    <mergeCell ref="A414:B414"/>
    <mergeCell ref="A415:B415"/>
    <mergeCell ref="A416:B416"/>
    <mergeCell ref="A417:B417"/>
    <mergeCell ref="A409:B409"/>
    <mergeCell ref="A410:B410"/>
    <mergeCell ref="A411:B411"/>
    <mergeCell ref="A412:B412"/>
    <mergeCell ref="A423:B423"/>
    <mergeCell ref="A424:B424"/>
    <mergeCell ref="A425:B425"/>
    <mergeCell ref="A426:B426"/>
    <mergeCell ref="A427:B427"/>
    <mergeCell ref="A418:B418"/>
    <mergeCell ref="A419:B419"/>
    <mergeCell ref="A420:B420"/>
    <mergeCell ref="A421:B421"/>
    <mergeCell ref="A422:B422"/>
    <mergeCell ref="A408:B408"/>
    <mergeCell ref="A350:B350"/>
    <mergeCell ref="A351:B351"/>
    <mergeCell ref="A352:B352"/>
    <mergeCell ref="A348:B348"/>
    <mergeCell ref="A349:B349"/>
    <mergeCell ref="A317:B317"/>
    <mergeCell ref="A318:B318"/>
    <mergeCell ref="A323:B323"/>
    <mergeCell ref="A324:B324"/>
    <mergeCell ref="A325:B325"/>
    <mergeCell ref="A326:B326"/>
    <mergeCell ref="A338:B338"/>
    <mergeCell ref="A327:B327"/>
    <mergeCell ref="A340:B340"/>
    <mergeCell ref="A322:B322"/>
    <mergeCell ref="A321:B321"/>
    <mergeCell ref="A320:B320"/>
    <mergeCell ref="A392:B392"/>
    <mergeCell ref="A362:B362"/>
    <mergeCell ref="A345:B345"/>
    <mergeCell ref="A344:B344"/>
    <mergeCell ref="A341:B341"/>
    <mergeCell ref="A336:B336"/>
    <mergeCell ref="A330:B330"/>
    <mergeCell ref="A331:B331"/>
    <mergeCell ref="A332:B332"/>
    <mergeCell ref="A303:B303"/>
    <mergeCell ref="A319:B319"/>
    <mergeCell ref="A307:B307"/>
    <mergeCell ref="A315:B315"/>
    <mergeCell ref="A316:B316"/>
    <mergeCell ref="A403:B403"/>
    <mergeCell ref="A357:B357"/>
    <mergeCell ref="A383:B383"/>
    <mergeCell ref="A384:B384"/>
    <mergeCell ref="A386:B386"/>
    <mergeCell ref="A387:B387"/>
    <mergeCell ref="A378:B378"/>
    <mergeCell ref="A389:B389"/>
    <mergeCell ref="A390:B390"/>
    <mergeCell ref="A361:B361"/>
    <mergeCell ref="A358:B358"/>
    <mergeCell ref="A388:B388"/>
    <mergeCell ref="A379:B379"/>
    <mergeCell ref="A380:B380"/>
    <mergeCell ref="A381:B381"/>
    <mergeCell ref="A382:B382"/>
    <mergeCell ref="A404:B404"/>
    <mergeCell ref="A405:B405"/>
    <mergeCell ref="A406:B406"/>
    <mergeCell ref="A407:B407"/>
    <mergeCell ref="A400:B400"/>
    <mergeCell ref="A401:B401"/>
    <mergeCell ref="A402:B402"/>
    <mergeCell ref="A393:B393"/>
    <mergeCell ref="A394:B394"/>
    <mergeCell ref="A395:B395"/>
    <mergeCell ref="A396:B396"/>
    <mergeCell ref="A397:B397"/>
    <mergeCell ref="A399:B399"/>
    <mergeCell ref="A398:B398"/>
    <mergeCell ref="A295:B295"/>
    <mergeCell ref="A300:B300"/>
    <mergeCell ref="A298:B298"/>
    <mergeCell ref="A311:B311"/>
    <mergeCell ref="A308:B308"/>
    <mergeCell ref="A312:B312"/>
    <mergeCell ref="A310:B310"/>
    <mergeCell ref="A314:B314"/>
    <mergeCell ref="A299:B299"/>
    <mergeCell ref="A296:B296"/>
    <mergeCell ref="A297:B297"/>
    <mergeCell ref="A301:B301"/>
    <mergeCell ref="A302:B302"/>
    <mergeCell ref="A313:B313"/>
    <mergeCell ref="A304:B304"/>
    <mergeCell ref="A305:B305"/>
    <mergeCell ref="A309:B309"/>
    <mergeCell ref="A306:B306"/>
    <mergeCell ref="A277:B277"/>
    <mergeCell ref="A293:B293"/>
    <mergeCell ref="A294:B294"/>
    <mergeCell ref="A278:B278"/>
    <mergeCell ref="A279:B279"/>
    <mergeCell ref="A280:B280"/>
    <mergeCell ref="A287:B287"/>
    <mergeCell ref="A291:B291"/>
    <mergeCell ref="A289:B289"/>
    <mergeCell ref="A292:B292"/>
    <mergeCell ref="A281:B281"/>
    <mergeCell ref="A282:B282"/>
    <mergeCell ref="A283:B283"/>
    <mergeCell ref="A284:B284"/>
    <mergeCell ref="A285:B285"/>
    <mergeCell ref="A290:B290"/>
    <mergeCell ref="A286:B286"/>
    <mergeCell ref="A288:B288"/>
    <mergeCell ref="A373:B373"/>
    <mergeCell ref="A374:B374"/>
    <mergeCell ref="A375:B375"/>
    <mergeCell ref="A376:B376"/>
    <mergeCell ref="A377:B377"/>
    <mergeCell ref="A370:B370"/>
    <mergeCell ref="A368:B368"/>
    <mergeCell ref="A360:B360"/>
    <mergeCell ref="A364:B364"/>
    <mergeCell ref="A365:B365"/>
    <mergeCell ref="A366:B366"/>
    <mergeCell ref="A367:B367"/>
    <mergeCell ref="A369:B369"/>
    <mergeCell ref="A359:B359"/>
    <mergeCell ref="A363:B363"/>
    <mergeCell ref="A385:B385"/>
    <mergeCell ref="A371:B371"/>
    <mergeCell ref="A372:B372"/>
    <mergeCell ref="A223:B223"/>
    <mergeCell ref="A243:B243"/>
    <mergeCell ref="A244:B244"/>
    <mergeCell ref="A252:B252"/>
    <mergeCell ref="A241:B241"/>
    <mergeCell ref="A337:B337"/>
    <mergeCell ref="A328:B328"/>
    <mergeCell ref="A329:B329"/>
    <mergeCell ref="A339:B339"/>
    <mergeCell ref="A335:B335"/>
    <mergeCell ref="A333:B333"/>
    <mergeCell ref="A334:B334"/>
    <mergeCell ref="A353:B353"/>
    <mergeCell ref="A354:B354"/>
    <mergeCell ref="A355:B355"/>
    <mergeCell ref="A356:B356"/>
    <mergeCell ref="A342:B342"/>
    <mergeCell ref="A346:B346"/>
    <mergeCell ref="A347:B347"/>
    <mergeCell ref="A343:B343"/>
    <mergeCell ref="A255:B255"/>
    <mergeCell ref="A274:B274"/>
    <mergeCell ref="A201:B201"/>
    <mergeCell ref="A175:B175"/>
    <mergeCell ref="A178:B178"/>
    <mergeCell ref="A180:B180"/>
    <mergeCell ref="A235:B235"/>
    <mergeCell ref="A236:B236"/>
    <mergeCell ref="A237:B237"/>
    <mergeCell ref="A230:B230"/>
    <mergeCell ref="A228:B228"/>
    <mergeCell ref="A229:B229"/>
    <mergeCell ref="A202:B202"/>
    <mergeCell ref="A203:B203"/>
    <mergeCell ref="A185:B185"/>
    <mergeCell ref="A199:B199"/>
    <mergeCell ref="A190:B190"/>
    <mergeCell ref="A188:B188"/>
    <mergeCell ref="A196:B196"/>
    <mergeCell ref="A191:B191"/>
    <mergeCell ref="A275:B275"/>
    <mergeCell ref="A276:B276"/>
    <mergeCell ref="A260:B260"/>
    <mergeCell ref="A271:B271"/>
    <mergeCell ref="A257:B257"/>
    <mergeCell ref="A266:B266"/>
    <mergeCell ref="A267:B267"/>
    <mergeCell ref="A268:B268"/>
    <mergeCell ref="A258:B258"/>
    <mergeCell ref="A262:B262"/>
    <mergeCell ref="A263:B263"/>
    <mergeCell ref="A264:B264"/>
    <mergeCell ref="A261:B261"/>
    <mergeCell ref="A270:B270"/>
    <mergeCell ref="A265:B265"/>
    <mergeCell ref="A259:B259"/>
    <mergeCell ref="A145:B145"/>
    <mergeCell ref="A151:B151"/>
    <mergeCell ref="A152:B152"/>
    <mergeCell ref="A153:B153"/>
    <mergeCell ref="A214:B214"/>
    <mergeCell ref="A215:B215"/>
    <mergeCell ref="A216:B216"/>
    <mergeCell ref="A248:B248"/>
    <mergeCell ref="A249:B249"/>
    <mergeCell ref="A226:B226"/>
    <mergeCell ref="A217:B217"/>
    <mergeCell ref="A209:B209"/>
    <mergeCell ref="A168:B168"/>
    <mergeCell ref="A172:B172"/>
    <mergeCell ref="A218:B218"/>
    <mergeCell ref="A219:B219"/>
    <mergeCell ref="A194:B194"/>
    <mergeCell ref="A195:B195"/>
    <mergeCell ref="A189:B189"/>
    <mergeCell ref="A169:B169"/>
    <mergeCell ref="A170:B170"/>
    <mergeCell ref="A245:B245"/>
    <mergeCell ref="A147:B147"/>
    <mergeCell ref="A197:B197"/>
    <mergeCell ref="A198:B198"/>
    <mergeCell ref="A162:B162"/>
    <mergeCell ref="A176:B176"/>
    <mergeCell ref="A163:B163"/>
    <mergeCell ref="A164:B164"/>
    <mergeCell ref="A179:B179"/>
    <mergeCell ref="A173:B173"/>
    <mergeCell ref="A174:B174"/>
    <mergeCell ref="A186:B186"/>
    <mergeCell ref="A187:B187"/>
    <mergeCell ref="A160:B160"/>
    <mergeCell ref="A161:B161"/>
    <mergeCell ref="A184:B184"/>
    <mergeCell ref="A167:B167"/>
    <mergeCell ref="A181:B181"/>
    <mergeCell ref="A182:B182"/>
    <mergeCell ref="A183:B183"/>
    <mergeCell ref="A192:B192"/>
    <mergeCell ref="A193:B193"/>
    <mergeCell ref="A171:B171"/>
    <mergeCell ref="A165:B165"/>
    <mergeCell ref="A272:B272"/>
    <mergeCell ref="A273:B273"/>
    <mergeCell ref="A242:B242"/>
    <mergeCell ref="A269:B269"/>
    <mergeCell ref="A253:B253"/>
    <mergeCell ref="A891:B891"/>
    <mergeCell ref="A892:B892"/>
    <mergeCell ref="A893:B893"/>
    <mergeCell ref="A200:B200"/>
    <mergeCell ref="A246:B246"/>
    <mergeCell ref="A225:B225"/>
    <mergeCell ref="A224:B224"/>
    <mergeCell ref="A205:B205"/>
    <mergeCell ref="A206:B206"/>
    <mergeCell ref="A220:B220"/>
    <mergeCell ref="A247:B247"/>
    <mergeCell ref="A256:B256"/>
    <mergeCell ref="A240:B240"/>
    <mergeCell ref="A233:B233"/>
    <mergeCell ref="A234:B234"/>
    <mergeCell ref="A231:B231"/>
    <mergeCell ref="A204:B204"/>
    <mergeCell ref="A251:B251"/>
    <mergeCell ref="A250:B250"/>
    <mergeCell ref="A154:B154"/>
    <mergeCell ref="A155:B155"/>
    <mergeCell ref="A156:B156"/>
    <mergeCell ref="A157:B157"/>
    <mergeCell ref="A158:B158"/>
    <mergeCell ref="A254:B254"/>
    <mergeCell ref="A210:B210"/>
    <mergeCell ref="A211:B211"/>
    <mergeCell ref="A212:B212"/>
    <mergeCell ref="A213:B213"/>
    <mergeCell ref="A238:B238"/>
    <mergeCell ref="A239:B239"/>
    <mergeCell ref="A232:B232"/>
    <mergeCell ref="A227:B227"/>
    <mergeCell ref="A207:B207"/>
    <mergeCell ref="A221:B221"/>
    <mergeCell ref="A222:B222"/>
    <mergeCell ref="A920:B920"/>
    <mergeCell ref="A910:B910"/>
    <mergeCell ref="A911:B911"/>
    <mergeCell ref="A109:B109"/>
    <mergeCell ref="A110:B110"/>
    <mergeCell ref="A177:B177"/>
    <mergeCell ref="A116:B116"/>
    <mergeCell ref="A118:B118"/>
    <mergeCell ref="A119:B119"/>
    <mergeCell ref="A120:B120"/>
    <mergeCell ref="A121:B121"/>
    <mergeCell ref="A122:B122"/>
    <mergeCell ref="A117:B117"/>
    <mergeCell ref="A125:B125"/>
    <mergeCell ref="A123:B123"/>
    <mergeCell ref="A136:B136"/>
    <mergeCell ref="A137:B137"/>
    <mergeCell ref="A142:B142"/>
    <mergeCell ref="A138:B138"/>
    <mergeCell ref="A139:B139"/>
    <mergeCell ref="A146:B146"/>
    <mergeCell ref="A140:B140"/>
    <mergeCell ref="A391:B391"/>
    <mergeCell ref="A159:B159"/>
    <mergeCell ref="A106:B106"/>
    <mergeCell ref="A107:B107"/>
    <mergeCell ref="A108:B108"/>
    <mergeCell ref="A939:B939"/>
    <mergeCell ref="A935:B935"/>
    <mergeCell ref="A894:B894"/>
    <mergeCell ref="A895:B895"/>
    <mergeCell ref="A896:B896"/>
    <mergeCell ref="A897:B897"/>
    <mergeCell ref="A898:B898"/>
    <mergeCell ref="A918:B918"/>
    <mergeCell ref="A912:B912"/>
    <mergeCell ref="A913:B913"/>
    <mergeCell ref="A931:B931"/>
    <mergeCell ref="A922:B922"/>
    <mergeCell ref="A923:B923"/>
    <mergeCell ref="A914:B914"/>
    <mergeCell ref="A915:B915"/>
    <mergeCell ref="A916:B916"/>
    <mergeCell ref="A917:B917"/>
    <mergeCell ref="A924:B924"/>
    <mergeCell ref="A925:B925"/>
    <mergeCell ref="A926:B926"/>
    <mergeCell ref="A927:B927"/>
    <mergeCell ref="A933:B933"/>
    <mergeCell ref="A934:B934"/>
    <mergeCell ref="A921:B921"/>
    <mergeCell ref="A92:B92"/>
    <mergeCell ref="A899:B899"/>
    <mergeCell ref="A900:B900"/>
    <mergeCell ref="A901:B901"/>
    <mergeCell ref="A902:B902"/>
    <mergeCell ref="A903:B903"/>
    <mergeCell ref="A909:B909"/>
    <mergeCell ref="A141:B141"/>
    <mergeCell ref="A131:B131"/>
    <mergeCell ref="A132:B132"/>
    <mergeCell ref="A133:B133"/>
    <mergeCell ref="A134:B134"/>
    <mergeCell ref="A135:B135"/>
    <mergeCell ref="A130:B130"/>
    <mergeCell ref="A143:B143"/>
    <mergeCell ref="A144:B144"/>
    <mergeCell ref="A208:B208"/>
    <mergeCell ref="A124:B124"/>
    <mergeCell ref="A166:B166"/>
    <mergeCell ref="A104:B104"/>
    <mergeCell ref="A105:B105"/>
    <mergeCell ref="A77:B77"/>
    <mergeCell ref="A78:B78"/>
    <mergeCell ref="A79:B79"/>
    <mergeCell ref="A938:B938"/>
    <mergeCell ref="A937:B937"/>
    <mergeCell ref="A99:B99"/>
    <mergeCell ref="A904:B904"/>
    <mergeCell ref="A905:B905"/>
    <mergeCell ref="A906:B906"/>
    <mergeCell ref="A907:B907"/>
    <mergeCell ref="A908:B908"/>
    <mergeCell ref="A111:B111"/>
    <mergeCell ref="A112:B112"/>
    <mergeCell ref="A113:B113"/>
    <mergeCell ref="A114:B114"/>
    <mergeCell ref="A115:B115"/>
    <mergeCell ref="A100:B100"/>
    <mergeCell ref="A101:B101"/>
    <mergeCell ref="A102:B102"/>
    <mergeCell ref="A103:B103"/>
    <mergeCell ref="A936:B936"/>
    <mergeCell ref="A929:B929"/>
    <mergeCell ref="A930:B930"/>
    <mergeCell ref="A932:B932"/>
    <mergeCell ref="F2:H2"/>
    <mergeCell ref="F6:H6"/>
    <mergeCell ref="A13:B13"/>
    <mergeCell ref="A14:B14"/>
    <mergeCell ref="A15:B15"/>
    <mergeCell ref="A16:B16"/>
    <mergeCell ref="A17:B17"/>
    <mergeCell ref="A945:B945"/>
    <mergeCell ref="A946:B946"/>
    <mergeCell ref="A43:B43"/>
    <mergeCell ref="A44:B44"/>
    <mergeCell ref="A45:B45"/>
    <mergeCell ref="A42:B42"/>
    <mergeCell ref="A940:B940"/>
    <mergeCell ref="A941:B941"/>
    <mergeCell ref="A942:B942"/>
    <mergeCell ref="A943:B943"/>
    <mergeCell ref="A944:B944"/>
    <mergeCell ref="A80:B80"/>
    <mergeCell ref="A75:B75"/>
    <mergeCell ref="A76:B76"/>
    <mergeCell ref="A82:B82"/>
    <mergeCell ref="A83:B83"/>
    <mergeCell ref="A84:B84"/>
    <mergeCell ref="A966:D966"/>
    <mergeCell ref="A967:D967"/>
    <mergeCell ref="A968:D968"/>
    <mergeCell ref="A8:G8"/>
    <mergeCell ref="A9:G9"/>
    <mergeCell ref="A10:B11"/>
    <mergeCell ref="C10:C11"/>
    <mergeCell ref="D10:D11"/>
    <mergeCell ref="E10:G10"/>
    <mergeCell ref="A12:B12"/>
    <mergeCell ref="A18:B18"/>
    <mergeCell ref="A19:B19"/>
    <mergeCell ref="A947:B947"/>
    <mergeCell ref="A948:B948"/>
    <mergeCell ref="A949:B949"/>
    <mergeCell ref="A85:B85"/>
    <mergeCell ref="A86:B86"/>
    <mergeCell ref="A928:B928"/>
    <mergeCell ref="A919:B919"/>
    <mergeCell ref="A81:B81"/>
    <mergeCell ref="A71:B71"/>
    <mergeCell ref="A72:B72"/>
    <mergeCell ref="A73:B73"/>
    <mergeCell ref="A74:B74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8" firstPageNumber="59" fitToHeight="26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7" zoomScale="115" zoomScaleNormal="50" zoomScaleSheetLayoutView="115" workbookViewId="0">
      <selection activeCell="D9" sqref="D9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70" t="s">
        <v>7</v>
      </c>
      <c r="E8" s="270"/>
      <c r="F8" s="270"/>
      <c r="I8" s="63"/>
      <c r="J8" s="64"/>
      <c r="K8" s="58"/>
    </row>
    <row r="9" spans="1:11" s="5" customFormat="1" ht="15.75" x14ac:dyDescent="0.25">
      <c r="D9" s="10" t="s">
        <v>1420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70"/>
      <c r="J11" s="270"/>
      <c r="K11" s="270"/>
    </row>
    <row r="12" spans="1:11" s="5" customFormat="1" ht="12.75" customHeight="1" x14ac:dyDescent="0.2">
      <c r="D12" s="270" t="s">
        <v>7</v>
      </c>
      <c r="E12" s="270"/>
      <c r="F12" s="270"/>
      <c r="I12" s="191"/>
      <c r="J12" s="191"/>
      <c r="K12" s="191"/>
    </row>
    <row r="13" spans="1:11" s="5" customFormat="1" ht="18" customHeight="1" x14ac:dyDescent="0.2">
      <c r="D13" s="10" t="s">
        <v>1213</v>
      </c>
      <c r="E13" s="10"/>
      <c r="F13" s="10"/>
      <c r="I13" s="10"/>
      <c r="J13" s="10"/>
      <c r="K13" s="10"/>
    </row>
    <row r="14" spans="1:11" ht="15.75" x14ac:dyDescent="0.25">
      <c r="A14" s="319" t="s">
        <v>227</v>
      </c>
      <c r="B14" s="319"/>
      <c r="C14" s="319"/>
      <c r="D14" s="319"/>
      <c r="E14" s="319"/>
    </row>
    <row r="15" spans="1:11" ht="34.5" customHeight="1" x14ac:dyDescent="0.25">
      <c r="A15" s="318" t="s">
        <v>1138</v>
      </c>
      <c r="B15" s="318"/>
      <c r="C15" s="318"/>
      <c r="D15" s="318"/>
      <c r="E15" s="318"/>
    </row>
    <row r="16" spans="1:11" x14ac:dyDescent="0.2">
      <c r="A16" s="65"/>
      <c r="E16" s="66" t="s">
        <v>8</v>
      </c>
      <c r="F16"/>
    </row>
    <row r="17" spans="1:9" ht="15.75" x14ac:dyDescent="0.2">
      <c r="A17" s="320" t="s">
        <v>14</v>
      </c>
      <c r="B17" s="322" t="s">
        <v>99</v>
      </c>
      <c r="C17" s="324" t="s">
        <v>140</v>
      </c>
      <c r="D17" s="325"/>
      <c r="E17" s="326"/>
      <c r="F17"/>
      <c r="G17" s="166"/>
      <c r="I17" s="182"/>
    </row>
    <row r="18" spans="1:9" x14ac:dyDescent="0.2">
      <c r="A18" s="321"/>
      <c r="B18" s="323"/>
      <c r="C18" s="67" t="s">
        <v>775</v>
      </c>
      <c r="D18" s="67" t="s">
        <v>941</v>
      </c>
      <c r="E18" s="68" t="s">
        <v>1069</v>
      </c>
      <c r="F18"/>
      <c r="H18" s="157"/>
    </row>
    <row r="19" spans="1:9" ht="15.75" x14ac:dyDescent="0.2">
      <c r="A19" s="312" t="s">
        <v>162</v>
      </c>
      <c r="B19" s="313"/>
      <c r="C19" s="69">
        <f>'Прил. 1 Доходы 2025-2027'!D154-'Прил.2 Функциональная 2025-2027'!G1178</f>
        <v>-826293858.57999802</v>
      </c>
      <c r="D19" s="69">
        <f>'Прил. 1 Доходы 2025-2027'!E154-'Прил.2 Функциональная 2025-2027'!J1178</f>
        <v>-400000000</v>
      </c>
      <c r="E19" s="69">
        <f>'Прил. 1 Доходы 2025-2027'!F154-'Прил.2 Функциональная 2025-2027'!M1178</f>
        <v>0</v>
      </c>
      <c r="F19"/>
      <c r="G19" s="69"/>
      <c r="H19" s="157">
        <v>-926293858.58000183</v>
      </c>
    </row>
    <row r="20" spans="1:9" ht="15.75" x14ac:dyDescent="0.2">
      <c r="A20" s="314" t="s">
        <v>51</v>
      </c>
      <c r="B20" s="315"/>
      <c r="C20" s="70">
        <f>(C21-C37)/'Прил. 1 Доходы 2025-2027'!D14*100%</f>
        <v>7.880824990133263E-2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16" t="s">
        <v>283</v>
      </c>
      <c r="B21" s="317"/>
      <c r="C21" s="71">
        <f>C22+C27+C32+C37+C59+C62</f>
        <v>826293858.57999802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2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6293858.5799980164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-20856044525.43</v>
      </c>
      <c r="D43" s="90">
        <f>D44</f>
        <v>-15567633546.209999</v>
      </c>
      <c r="E43" s="84">
        <f>E44+E46</f>
        <v>-16381518110.52</v>
      </c>
    </row>
    <row r="44" spans="1:8" ht="15.75" x14ac:dyDescent="0.25">
      <c r="A44" s="97" t="s">
        <v>3</v>
      </c>
      <c r="B44" s="96" t="s">
        <v>114</v>
      </c>
      <c r="C44" s="90">
        <f>C45</f>
        <v>-20856044525.43</v>
      </c>
      <c r="D44" s="90">
        <f>D45</f>
        <v>-15567633546.209999</v>
      </c>
      <c r="E44" s="84">
        <f>E45</f>
        <v>-16381518110.52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2025-2027'!D154+'Прил.5 Источники_2025-2027'!C28+'Прил.5 Источники_2025-2027'!C33)</f>
        <v>-20856044525.43</v>
      </c>
      <c r="D45" s="102">
        <f>-('Прил. 1 Доходы 2025-2027'!E154+'Прил.5 Источники_2025-2027'!D28+'Прил.5 Источники_2025-2027'!D33)</f>
        <v>-15567633546.209999</v>
      </c>
      <c r="E45" s="102">
        <f>-('Прил. 1 Доходы 2025-2027'!F154+'Прил.5 Источники_2025-2027'!E28+'Прил.5 Источники_2025-2027'!E33)</f>
        <v>-16381518110.52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20862338384.009998</v>
      </c>
      <c r="D54" s="90">
        <f>D55+D57</f>
        <v>15567633546.209999</v>
      </c>
      <c r="E54" s="84">
        <f>E55+E57</f>
        <v>16381518110.52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20862338384.009998</v>
      </c>
      <c r="D55" s="90">
        <f>D56</f>
        <v>15567633546.209999</v>
      </c>
      <c r="E55" s="84">
        <f>E56</f>
        <v>16381518110.52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2025-2027'!G1178-'Прил.5 Источники_2025-2027'!C30-C35</f>
        <v>20862338384.009998</v>
      </c>
      <c r="D56" s="91">
        <f>'Прил.2 Функциональная 2025-2027'!J1178-'Прил.5 Источники_2025-2027'!D30-D35</f>
        <v>15567633546.209999</v>
      </c>
      <c r="E56" s="91">
        <f>'Прил.2 Функциональная 2025-2027'!M1178-'Прил.5 Источники_2025-2027'!E30-E35</f>
        <v>16381518110.52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89.2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A21:B21"/>
    <mergeCell ref="A15:E15"/>
    <mergeCell ref="A14:E14"/>
    <mergeCell ref="A17:A18"/>
    <mergeCell ref="B17:B18"/>
    <mergeCell ref="C17:E17"/>
    <mergeCell ref="D8:F8"/>
    <mergeCell ref="D12:F12"/>
    <mergeCell ref="I11:K11"/>
    <mergeCell ref="A19:B19"/>
    <mergeCell ref="A20:B20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5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70" t="s">
        <v>7</v>
      </c>
      <c r="F2" s="270"/>
      <c r="G2" s="270"/>
    </row>
    <row r="3" spans="1:11" x14ac:dyDescent="0.2">
      <c r="E3" s="10" t="s">
        <v>1420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70" t="s">
        <v>7</v>
      </c>
      <c r="F6" s="270"/>
      <c r="G6" s="270"/>
      <c r="I6" s="10"/>
      <c r="J6" s="10"/>
      <c r="K6" s="10"/>
    </row>
    <row r="7" spans="1:11" ht="12.75" customHeight="1" x14ac:dyDescent="0.2">
      <c r="D7" s="10"/>
      <c r="E7" s="10" t="s">
        <v>1213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70"/>
      <c r="F9" s="270"/>
    </row>
    <row r="10" spans="1:11" x14ac:dyDescent="0.2">
      <c r="A10" s="328" t="s">
        <v>254</v>
      </c>
      <c r="B10" s="328"/>
      <c r="C10" s="328"/>
      <c r="D10" s="328"/>
      <c r="E10" s="328"/>
    </row>
    <row r="11" spans="1:11" x14ac:dyDescent="0.2">
      <c r="A11" s="329" t="s">
        <v>1149</v>
      </c>
      <c r="B11" s="329"/>
      <c r="C11" s="329"/>
      <c r="D11" s="329"/>
      <c r="E11" s="329"/>
    </row>
    <row r="12" spans="1:11" ht="15.75" x14ac:dyDescent="0.25">
      <c r="A12" s="147"/>
      <c r="B12" s="147"/>
      <c r="C12" s="147"/>
    </row>
    <row r="13" spans="1:11" x14ac:dyDescent="0.2">
      <c r="A13" s="330" t="s">
        <v>245</v>
      </c>
      <c r="B13" s="330"/>
      <c r="C13" s="330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1150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31" t="s">
        <v>112</v>
      </c>
      <c r="B19" s="331"/>
      <c r="C19" s="332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1152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30"/>
      <c r="B26" s="330"/>
      <c r="C26" s="330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7"/>
      <c r="C30" s="327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6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100" zoomScaleSheetLayoutView="100" workbookViewId="0">
      <selection activeCell="M6" sqref="M6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70" t="s">
        <v>7</v>
      </c>
      <c r="P2" s="270"/>
      <c r="Q2" s="270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1420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70" t="s">
        <v>7</v>
      </c>
      <c r="P6" s="270"/>
      <c r="Q6" s="270"/>
    </row>
    <row r="7" spans="1:17" ht="15.75" x14ac:dyDescent="0.2">
      <c r="A7" s="342"/>
      <c r="B7" s="342"/>
      <c r="C7" s="342"/>
      <c r="D7" s="342"/>
      <c r="E7" s="342"/>
      <c r="F7" s="342"/>
      <c r="O7" s="10" t="s">
        <v>1213</v>
      </c>
      <c r="P7" s="10"/>
      <c r="Q7" s="10"/>
    </row>
    <row r="8" spans="1:17" ht="39" customHeight="1" x14ac:dyDescent="0.2">
      <c r="A8" s="343" t="s">
        <v>1151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</row>
    <row r="9" spans="1:17" ht="51" x14ac:dyDescent="0.2">
      <c r="A9" s="6" t="s">
        <v>37</v>
      </c>
      <c r="B9" s="42" t="s">
        <v>272</v>
      </c>
      <c r="C9" s="344" t="s">
        <v>775</v>
      </c>
      <c r="D9" s="345"/>
      <c r="E9" s="345"/>
      <c r="F9" s="345"/>
      <c r="G9" s="346"/>
      <c r="H9" s="344" t="s">
        <v>941</v>
      </c>
      <c r="I9" s="345"/>
      <c r="J9" s="345"/>
      <c r="K9" s="345"/>
      <c r="L9" s="346"/>
      <c r="M9" s="345" t="s">
        <v>1069</v>
      </c>
      <c r="N9" s="345"/>
      <c r="O9" s="345"/>
      <c r="P9" s="345"/>
      <c r="Q9" s="334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41" t="s">
        <v>247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</row>
    <row r="15" spans="1:17" ht="15.75" x14ac:dyDescent="0.25">
      <c r="A15" s="341" t="s">
        <v>27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</row>
    <row r="16" spans="1:17" ht="15.75" x14ac:dyDescent="0.25">
      <c r="A16" s="341" t="s">
        <v>977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</row>
    <row r="18" spans="1:17" ht="14.25" x14ac:dyDescent="0.2">
      <c r="A18" s="338" t="s">
        <v>206</v>
      </c>
      <c r="B18" s="338"/>
      <c r="C18" s="339" t="s">
        <v>207</v>
      </c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40"/>
    </row>
    <row r="19" spans="1:17" x14ac:dyDescent="0.2">
      <c r="A19" s="338"/>
      <c r="B19" s="338"/>
      <c r="C19" s="338" t="s">
        <v>775</v>
      </c>
      <c r="D19" s="338"/>
      <c r="E19" s="338"/>
      <c r="F19" s="338"/>
      <c r="G19" s="338"/>
      <c r="H19" s="338" t="s">
        <v>941</v>
      </c>
      <c r="I19" s="338"/>
      <c r="J19" s="338"/>
      <c r="K19" s="338"/>
      <c r="L19" s="338"/>
      <c r="M19" s="338" t="s">
        <v>1069</v>
      </c>
      <c r="N19" s="338"/>
      <c r="O19" s="338"/>
      <c r="P19" s="338"/>
      <c r="Q19" s="338"/>
    </row>
    <row r="20" spans="1:17" ht="24.75" customHeight="1" x14ac:dyDescent="0.2">
      <c r="A20" s="333" t="s">
        <v>211</v>
      </c>
      <c r="B20" s="334"/>
      <c r="C20" s="335">
        <f>143200000</f>
        <v>143200000</v>
      </c>
      <c r="D20" s="336"/>
      <c r="E20" s="336"/>
      <c r="F20" s="336"/>
      <c r="G20" s="337"/>
      <c r="H20" s="335">
        <f>206182264.85</f>
        <v>206182264.84999999</v>
      </c>
      <c r="I20" s="336"/>
      <c r="J20" s="336"/>
      <c r="K20" s="336"/>
      <c r="L20" s="337"/>
      <c r="M20" s="335">
        <v>0</v>
      </c>
      <c r="N20" s="336"/>
      <c r="O20" s="336"/>
      <c r="P20" s="336"/>
      <c r="Q20" s="337"/>
    </row>
  </sheetData>
  <mergeCells count="19"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87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zoomScaleNormal="100" zoomScaleSheetLayoutView="100" workbookViewId="0">
      <selection activeCell="A9" sqref="A9:K9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70" t="s">
        <v>7</v>
      </c>
      <c r="J2" s="270"/>
      <c r="K2" s="270"/>
    </row>
    <row r="3" spans="1:12" x14ac:dyDescent="0.2">
      <c r="I3" s="10" t="s">
        <v>1420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70" t="s">
        <v>7</v>
      </c>
      <c r="J6" s="270"/>
      <c r="K6" s="270"/>
    </row>
    <row r="7" spans="1:12" x14ac:dyDescent="0.2">
      <c r="I7" s="10" t="s">
        <v>1213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69" t="s">
        <v>263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</row>
    <row r="10" spans="1:12" ht="15.75" x14ac:dyDescent="0.25">
      <c r="A10" s="369" t="s">
        <v>264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</row>
    <row r="11" spans="1:12" ht="15.75" x14ac:dyDescent="0.25">
      <c r="A11" s="370" t="s">
        <v>265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</row>
    <row r="12" spans="1:12" ht="15.75" x14ac:dyDescent="0.25">
      <c r="A12" s="370" t="s">
        <v>1149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50" t="s">
        <v>147</v>
      </c>
      <c r="B14" s="353" t="s">
        <v>266</v>
      </c>
      <c r="C14" s="356" t="s">
        <v>775</v>
      </c>
      <c r="D14" s="357"/>
      <c r="E14" s="358"/>
      <c r="F14" s="356" t="s">
        <v>941</v>
      </c>
      <c r="G14" s="357"/>
      <c r="H14" s="358"/>
      <c r="I14" s="356" t="s">
        <v>1069</v>
      </c>
      <c r="J14" s="357"/>
      <c r="K14" s="358"/>
      <c r="L14" s="359" t="s">
        <v>281</v>
      </c>
    </row>
    <row r="15" spans="1:12" ht="48.2" customHeight="1" x14ac:dyDescent="0.2">
      <c r="A15" s="351"/>
      <c r="B15" s="354"/>
      <c r="C15" s="361" t="s">
        <v>535</v>
      </c>
      <c r="D15" s="362"/>
      <c r="E15" s="363"/>
      <c r="F15" s="361" t="s">
        <v>536</v>
      </c>
      <c r="G15" s="362"/>
      <c r="H15" s="363"/>
      <c r="I15" s="361" t="s">
        <v>535</v>
      </c>
      <c r="J15" s="362"/>
      <c r="K15" s="363"/>
      <c r="L15" s="360"/>
    </row>
    <row r="16" spans="1:12" x14ac:dyDescent="0.2">
      <c r="A16" s="351"/>
      <c r="B16" s="354"/>
      <c r="C16" s="364" t="s">
        <v>267</v>
      </c>
      <c r="D16" s="365" t="s">
        <v>139</v>
      </c>
      <c r="E16" s="366"/>
      <c r="F16" s="364" t="s">
        <v>267</v>
      </c>
      <c r="G16" s="367" t="s">
        <v>139</v>
      </c>
      <c r="H16" s="368"/>
      <c r="I16" s="364" t="s">
        <v>267</v>
      </c>
      <c r="J16" s="365" t="s">
        <v>139</v>
      </c>
      <c r="K16" s="366"/>
      <c r="L16" s="360"/>
    </row>
    <row r="17" spans="1:12" ht="48" x14ac:dyDescent="0.2">
      <c r="A17" s="352"/>
      <c r="B17" s="355"/>
      <c r="C17" s="352"/>
      <c r="D17" s="23" t="s">
        <v>268</v>
      </c>
      <c r="E17" s="170" t="s">
        <v>269</v>
      </c>
      <c r="F17" s="352"/>
      <c r="G17" s="13" t="s">
        <v>268</v>
      </c>
      <c r="H17" s="14" t="s">
        <v>269</v>
      </c>
      <c r="I17" s="352"/>
      <c r="J17" s="23" t="s">
        <v>268</v>
      </c>
      <c r="K17" s="170" t="s">
        <v>269</v>
      </c>
      <c r="L17" s="360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1515013.8800000001</v>
      </c>
      <c r="D19" s="194">
        <f>SUM(D21:D38)</f>
        <v>818543.45999999985</v>
      </c>
      <c r="E19" s="193">
        <f>SUM(E21:E38)</f>
        <v>696470.42</v>
      </c>
      <c r="F19" s="172">
        <f t="shared" ref="F19:K19" si="0">SUM(F21:F37)</f>
        <v>581271.32000000007</v>
      </c>
      <c r="G19" s="194">
        <f t="shared" si="0"/>
        <v>350681.91000000003</v>
      </c>
      <c r="H19" s="193">
        <f t="shared" si="0"/>
        <v>230589.41</v>
      </c>
      <c r="I19" s="172">
        <f t="shared" si="0"/>
        <v>350634.79000000004</v>
      </c>
      <c r="J19" s="194">
        <f t="shared" si="0"/>
        <v>209040.41</v>
      </c>
      <c r="K19" s="211">
        <f t="shared" si="0"/>
        <v>141594.38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768974.03</v>
      </c>
      <c r="D21" s="24">
        <f>465575.36+26312.79-2906.36</f>
        <v>488981.79</v>
      </c>
      <c r="E21" s="28">
        <f>266461.37+15519.4-322.42-1666.11</f>
        <v>279992.24000000005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1153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47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48"/>
    </row>
    <row r="27" spans="1:12" ht="32.25" customHeight="1" x14ac:dyDescent="0.25">
      <c r="A27" s="184" t="s">
        <v>1031</v>
      </c>
      <c r="B27" s="185" t="s">
        <v>1064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48"/>
    </row>
    <row r="28" spans="1:12" ht="31.5" customHeight="1" x14ac:dyDescent="0.25">
      <c r="A28" s="184" t="s">
        <v>1041</v>
      </c>
      <c r="B28" s="185" t="s">
        <v>1066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48"/>
    </row>
    <row r="29" spans="1:12" ht="30.75" customHeight="1" x14ac:dyDescent="0.25">
      <c r="A29" s="184" t="s">
        <v>1042</v>
      </c>
      <c r="B29" s="185" t="s">
        <v>1067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48"/>
    </row>
    <row r="30" spans="1:12" ht="39" x14ac:dyDescent="0.25">
      <c r="A30" s="184" t="s">
        <v>1043</v>
      </c>
      <c r="B30" s="185" t="s">
        <v>1068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48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49"/>
    </row>
    <row r="32" spans="1:12" ht="39" x14ac:dyDescent="0.25">
      <c r="A32" s="189" t="s">
        <v>1053</v>
      </c>
      <c r="B32" s="188" t="s">
        <v>1154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1063</v>
      </c>
      <c r="B33" s="175" t="s">
        <v>1155</v>
      </c>
      <c r="C33" s="33">
        <f t="shared" si="5"/>
        <v>0</v>
      </c>
      <c r="D33" s="27">
        <v>0</v>
      </c>
      <c r="E33" s="36">
        <f>60000-20000-40000</f>
        <v>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1065</v>
      </c>
      <c r="B34" s="169" t="s">
        <v>950</v>
      </c>
      <c r="C34" s="33">
        <f t="shared" ref="C34:C35" si="8">D34+E34</f>
        <v>90044.54</v>
      </c>
      <c r="D34" s="24">
        <f>45936.32-0.22</f>
        <v>45936.1</v>
      </c>
      <c r="E34" s="28">
        <f>44108.56-0.12</f>
        <v>44108.439999999995</v>
      </c>
      <c r="F34" s="33">
        <f t="shared" ref="F34:F35" si="9">G34+H34</f>
        <v>145701.38</v>
      </c>
      <c r="G34" s="24">
        <f>58246.3+36313.9</f>
        <v>94560.200000000012</v>
      </c>
      <c r="H34" s="28">
        <f>31501.46+19639.72</f>
        <v>51141.18</v>
      </c>
      <c r="I34" s="33">
        <f t="shared" ref="I34" si="10">J34+K34</f>
        <v>0</v>
      </c>
      <c r="J34" s="24">
        <f>87633.83-87633.83</f>
        <v>0</v>
      </c>
      <c r="K34" s="28">
        <f>47395.18-47395.18</f>
        <v>0</v>
      </c>
    </row>
    <row r="35" spans="1:12" ht="77.25" x14ac:dyDescent="0.25">
      <c r="A35" s="176" t="s">
        <v>1264</v>
      </c>
      <c r="B35" s="175" t="s">
        <v>1265</v>
      </c>
      <c r="C35" s="33">
        <f t="shared" si="8"/>
        <v>0</v>
      </c>
      <c r="D35" s="196">
        <v>0</v>
      </c>
      <c r="E35" s="197">
        <f>3000-3000</f>
        <v>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1272</v>
      </c>
      <c r="B36" s="175" t="s">
        <v>1273</v>
      </c>
      <c r="C36" s="199">
        <f>D36+E36</f>
        <v>16755.09</v>
      </c>
      <c r="D36" s="196">
        <v>10807.03</v>
      </c>
      <c r="E36" s="197">
        <v>5948.06</v>
      </c>
      <c r="F36" s="200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0" t="s">
        <v>1298</v>
      </c>
      <c r="B37" s="206" t="s">
        <v>1291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1" t="s">
        <v>1321</v>
      </c>
      <c r="B38" s="202" t="s">
        <v>1322</v>
      </c>
      <c r="C38" s="209">
        <f>D38+E38</f>
        <v>113714.5</v>
      </c>
      <c r="D38" s="203">
        <v>0</v>
      </c>
      <c r="E38" s="204">
        <f>111383.5+2331</f>
        <v>113714.5</v>
      </c>
      <c r="F38" s="209">
        <f>G38+H38</f>
        <v>0</v>
      </c>
      <c r="G38" s="203">
        <v>0</v>
      </c>
      <c r="H38" s="205">
        <v>0</v>
      </c>
      <c r="I38" s="209">
        <f>J38+K38</f>
        <v>0</v>
      </c>
      <c r="J38" s="203">
        <v>0</v>
      </c>
      <c r="K38" s="205">
        <v>0</v>
      </c>
    </row>
    <row r="46" spans="1:12" x14ac:dyDescent="0.2">
      <c r="D46" s="208"/>
    </row>
    <row r="53" spans="2:2" x14ac:dyDescent="0.2">
      <c r="B53" s="207"/>
    </row>
  </sheetData>
  <mergeCells count="22">
    <mergeCell ref="I16:I17"/>
    <mergeCell ref="J16:K16"/>
    <mergeCell ref="A9:K9"/>
    <mergeCell ref="A10:K10"/>
    <mergeCell ref="A11:K11"/>
    <mergeCell ref="A12:K12"/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</mergeCells>
  <pageMargins left="0.70866141732283472" right="0.70866141732283472" top="0.74803149606299213" bottom="0.74803149606299213" header="0.31496062992125984" footer="0.31496062992125984"/>
  <pageSetup paperSize="9" scale="77" firstPageNumber="88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2025-12-25T13:08:24Z</cp:lastPrinted>
  <dcterms:created xsi:type="dcterms:W3CDTF">2002-07-15T12:30:47Z</dcterms:created>
  <dcterms:modified xsi:type="dcterms:W3CDTF">2025-12-26T08:16:05Z</dcterms:modified>
</cp:coreProperties>
</file>